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becca.marshall\Desktop\"/>
    </mc:Choice>
  </mc:AlternateContent>
  <bookViews>
    <workbookView showSheetTabs="0" xWindow="0" yWindow="0" windowWidth="24000" windowHeight="9510" tabRatio="771"/>
  </bookViews>
  <sheets>
    <sheet name="IC Calculation" sheetId="19" r:id="rId1"/>
    <sheet name="Data" sheetId="22" state="hidden" r:id="rId2"/>
  </sheets>
  <definedNames>
    <definedName name="_xlnm._FilterDatabase" localSheetId="0" hidden="1">'IC Calculation'!$B$58:$C$58</definedName>
    <definedName name="Connection_Type">Data!$B$2:$B$4</definedName>
    <definedName name="Development_Proposal">Data!$A$2:$A$12</definedName>
    <definedName name="IC_Notice_Type">Data!$C$2:$C$3</definedName>
    <definedName name="When_Charge_Is_Payable">Data!$D$2:$D$3</definedName>
  </definedNames>
  <calcPr calcId="171027" concurrentCalc="0"/>
</workbook>
</file>

<file path=xl/calcChain.xml><?xml version="1.0" encoding="utf-8"?>
<calcChain xmlns="http://schemas.openxmlformats.org/spreadsheetml/2006/main">
  <c r="H12" i="19" l="1"/>
  <c r="E61" i="19"/>
  <c r="F61" i="19"/>
  <c r="F101" i="19"/>
  <c r="E101" i="19"/>
  <c r="F85" i="19"/>
  <c r="E85" i="19"/>
  <c r="D85" i="19"/>
  <c r="C85" i="19"/>
  <c r="B85" i="19"/>
  <c r="F84" i="19"/>
  <c r="E84" i="19"/>
  <c r="D84" i="19"/>
  <c r="C84" i="19"/>
  <c r="B84" i="19"/>
  <c r="F83" i="19"/>
  <c r="E83" i="19"/>
  <c r="D83" i="19"/>
  <c r="C83" i="19"/>
  <c r="B83" i="19"/>
  <c r="F81" i="19"/>
  <c r="E81" i="19"/>
  <c r="D81" i="19"/>
  <c r="C81" i="19"/>
  <c r="B81" i="19"/>
  <c r="C46" i="19"/>
  <c r="D46" i="19"/>
  <c r="E46" i="19"/>
  <c r="F46" i="19"/>
  <c r="B46" i="19"/>
  <c r="C45" i="19"/>
  <c r="D45" i="19"/>
  <c r="E45" i="19"/>
  <c r="F45" i="19"/>
  <c r="B45" i="19"/>
  <c r="C44" i="19"/>
  <c r="D44" i="19"/>
  <c r="E44" i="19"/>
  <c r="F44" i="19"/>
  <c r="B44" i="19"/>
  <c r="C42" i="19"/>
  <c r="D42" i="19"/>
  <c r="E42" i="19"/>
  <c r="F42" i="19"/>
  <c r="B42" i="19"/>
  <c r="B86" i="19"/>
  <c r="B47" i="19"/>
  <c r="B61" i="19"/>
  <c r="F37" i="19"/>
  <c r="D61" i="19"/>
  <c r="E37" i="19"/>
  <c r="C101" i="19"/>
  <c r="E76" i="19"/>
  <c r="F76" i="19"/>
  <c r="D101" i="19"/>
  <c r="D76" i="19"/>
  <c r="B101" i="19"/>
  <c r="C37" i="19"/>
  <c r="B37" i="19"/>
  <c r="B102" i="19"/>
  <c r="C76" i="19"/>
  <c r="B76" i="19"/>
  <c r="D37" i="19"/>
  <c r="C61" i="19"/>
  <c r="B38" i="19"/>
  <c r="B49" i="19"/>
  <c r="B62" i="19"/>
  <c r="B77" i="19"/>
  <c r="B107" i="19"/>
  <c r="B63" i="19"/>
  <c r="B88" i="19"/>
  <c r="B103" i="19"/>
</calcChain>
</file>

<file path=xl/sharedStrings.xml><?xml version="1.0" encoding="utf-8"?>
<sst xmlns="http://schemas.openxmlformats.org/spreadsheetml/2006/main" count="137" uniqueCount="101">
  <si>
    <t>Sewerage</t>
  </si>
  <si>
    <t>Connection Application ID</t>
  </si>
  <si>
    <t>Application Type</t>
  </si>
  <si>
    <t>IC Notice Type</t>
  </si>
  <si>
    <t>Connection Type</t>
  </si>
  <si>
    <t>Application Lapse Date</t>
  </si>
  <si>
    <t>Infrastructure Charge Regime</t>
  </si>
  <si>
    <t>IC Category</t>
  </si>
  <si>
    <t>IC Use</t>
  </si>
  <si>
    <t>Demand Type</t>
  </si>
  <si>
    <t>Charge Rate</t>
  </si>
  <si>
    <t>Charge Amount</t>
  </si>
  <si>
    <t>Amount of Charge</t>
  </si>
  <si>
    <t>When Charge is Payable</t>
  </si>
  <si>
    <t>Credit Summary</t>
  </si>
  <si>
    <t>Demand Factor</t>
  </si>
  <si>
    <t>GST</t>
  </si>
  <si>
    <t>Property Address</t>
  </si>
  <si>
    <t>Property Description</t>
  </si>
  <si>
    <t>Units of Demand (Number of)</t>
  </si>
  <si>
    <t>Staged</t>
  </si>
  <si>
    <t>Standard</t>
  </si>
  <si>
    <t>Other</t>
  </si>
  <si>
    <t>Connection_Type</t>
  </si>
  <si>
    <t>Connection Application</t>
  </si>
  <si>
    <t>IC_Notice_Type</t>
  </si>
  <si>
    <t>When_Charge_Is_Payable</t>
  </si>
  <si>
    <t>Prior to network connection</t>
  </si>
  <si>
    <t>Prior to property service connection</t>
  </si>
  <si>
    <t>Total - Sewerage</t>
  </si>
  <si>
    <t>Total Charges All Networks</t>
  </si>
  <si>
    <t>Infrastructure Charges Notice</t>
  </si>
  <si>
    <t xml:space="preserve">DR Act </t>
  </si>
  <si>
    <t>Total Credit Water Supply</t>
  </si>
  <si>
    <t>Total Charge Water Supply</t>
  </si>
  <si>
    <t xml:space="preserve">Total Credit Sewerage </t>
  </si>
  <si>
    <t>Total Charge Sewerage</t>
  </si>
  <si>
    <t>Proposed Use - Sewerage</t>
  </si>
  <si>
    <t>Credits - Sewerage</t>
  </si>
  <si>
    <t>Credits - Water Supply</t>
  </si>
  <si>
    <t>Proposed Use - Water Supply</t>
  </si>
  <si>
    <t>Applicable Local Planning Instrument</t>
  </si>
  <si>
    <t>Adopted Charge Rate</t>
  </si>
  <si>
    <t>Dwelling</t>
  </si>
  <si>
    <t>Note: Negative values display as zero</t>
  </si>
  <si>
    <t>Dwelling house</t>
  </si>
  <si>
    <t>Showroom</t>
  </si>
  <si>
    <t>Shop</t>
  </si>
  <si>
    <t>Office</t>
  </si>
  <si>
    <t>Warehouse</t>
  </si>
  <si>
    <t>Retirement Village</t>
  </si>
  <si>
    <t>Service Station</t>
  </si>
  <si>
    <t>Child Care Centre</t>
  </si>
  <si>
    <t>Notes</t>
  </si>
  <si>
    <t>Estate Name:</t>
  </si>
  <si>
    <t>Amended Infrastructure Charges Notice</t>
  </si>
  <si>
    <t>Moreton Bay Regional Council Charges Resolution (No 6) 3 July 2017</t>
  </si>
  <si>
    <t>Residential (3 or more  bedroom dwelling)</t>
  </si>
  <si>
    <t>Development Proposal</t>
  </si>
  <si>
    <t>Development_Proposal</t>
  </si>
  <si>
    <t>Reconfiguring a Lot</t>
  </si>
  <si>
    <t>Unit Development</t>
  </si>
  <si>
    <t>Hotel</t>
  </si>
  <si>
    <t>Some examples have been included in a dropdown list - insert custom entries as required.</t>
  </si>
  <si>
    <t>IC Category under relevant adopted charges resolution</t>
  </si>
  <si>
    <t>IC Use under relevant council planning scheme</t>
  </si>
  <si>
    <t>Adopted Charge Rate with any Increase Provision applied</t>
  </si>
  <si>
    <t>Certification Number</t>
  </si>
  <si>
    <t>Select from dropdown list</t>
  </si>
  <si>
    <t>Applicable Charging Resolution</t>
  </si>
  <si>
    <t>Applicant Details</t>
  </si>
  <si>
    <t>E-mail Adress</t>
  </si>
  <si>
    <t>Certified Person</t>
  </si>
  <si>
    <t>Date of Calculation</t>
  </si>
  <si>
    <t>Stage of development</t>
  </si>
  <si>
    <t>Demand Factor (refer relevant resolution and breakup agreement)</t>
  </si>
  <si>
    <t>Demand Type (units of)</t>
  </si>
  <si>
    <t>Credit Amount</t>
  </si>
  <si>
    <t>Existing 3 or more bedroom dwelling / previous monetary payment</t>
  </si>
  <si>
    <t>Examples of required cell data provided below in BLUE</t>
  </si>
  <si>
    <t>Notes and advice provided below in RED</t>
  </si>
  <si>
    <t>The Moreton Bay Regional Council (MBRC) Planning Scheme.</t>
  </si>
  <si>
    <t>Base Rate</t>
  </si>
  <si>
    <t>Base Date</t>
  </si>
  <si>
    <t>Index Date</t>
  </si>
  <si>
    <t>Indexed Rate</t>
  </si>
  <si>
    <t>Basic Calculator for determination of increase provisions</t>
  </si>
  <si>
    <t>Rate change</t>
  </si>
  <si>
    <t>PART A - APPLICATION DETAIL</t>
  </si>
  <si>
    <t>PART B - WATER SUPPLY</t>
  </si>
  <si>
    <t xml:space="preserve">PART C - SEWERAGE </t>
  </si>
  <si>
    <r>
      <t xml:space="preserve">PART B (i) - CALCULATE THE TOTAL WATER INFRASTRUCTURE </t>
    </r>
    <r>
      <rPr>
        <b/>
        <i/>
        <u/>
        <sz val="9"/>
        <rFont val="Arial"/>
        <family val="2"/>
      </rPr>
      <t>'CHARGES'</t>
    </r>
    <r>
      <rPr>
        <b/>
        <u/>
        <sz val="9"/>
        <rFont val="Arial"/>
        <family val="2"/>
      </rPr>
      <t xml:space="preserve"> APPLICABLE TO THE DEVELOPMENT</t>
    </r>
  </si>
  <si>
    <r>
      <t xml:space="preserve">PART B (ii) - CALCULATE WATER INFRASTRUCTURE </t>
    </r>
    <r>
      <rPr>
        <b/>
        <i/>
        <u/>
        <sz val="9"/>
        <rFont val="Arial"/>
        <family val="2"/>
      </rPr>
      <t>'CREDITS'</t>
    </r>
    <r>
      <rPr>
        <b/>
        <u/>
        <sz val="9"/>
        <rFont val="Arial"/>
        <family val="2"/>
      </rPr>
      <t xml:space="preserve"> APPLICABLE TO THE EXISTING DEVELOPMENT</t>
    </r>
  </si>
  <si>
    <r>
      <t xml:space="preserve">PART C (i) - CALCULATE THE TOTAL SEWERAGE INFRASTRUCTURE </t>
    </r>
    <r>
      <rPr>
        <b/>
        <i/>
        <u/>
        <sz val="9"/>
        <rFont val="Arial"/>
        <family val="2"/>
      </rPr>
      <t>'CHARGES'</t>
    </r>
    <r>
      <rPr>
        <b/>
        <u/>
        <sz val="9"/>
        <rFont val="Arial"/>
        <family val="2"/>
      </rPr>
      <t xml:space="preserve"> APPLICABLE TO THE DEVELOPMENT</t>
    </r>
  </si>
  <si>
    <r>
      <t xml:space="preserve">PART C (ii) - CALCULATE SEWERAGE INFRASTRUCTURE </t>
    </r>
    <r>
      <rPr>
        <b/>
        <i/>
        <u/>
        <sz val="9"/>
        <rFont val="Arial"/>
        <family val="2"/>
      </rPr>
      <t xml:space="preserve">'CREDITS' </t>
    </r>
    <r>
      <rPr>
        <b/>
        <u/>
        <sz val="9"/>
        <rFont val="Arial"/>
        <family val="2"/>
      </rPr>
      <t>APPLICABLE TO THE EXISTING DEVELOPMENT</t>
    </r>
  </si>
  <si>
    <t>WATER SUPPLY INFRASTRUCTURE CHARGE APLICABLE TO THE PROPOSED DEVELOPMENT</t>
  </si>
  <si>
    <t>SEWERAGE INFRASTRUCTURE CHARGE APLICABLE TO THE PROPOSED DEVELOPMENT</t>
  </si>
  <si>
    <t>Select from dropdown list, timing for payment is to be in accordance with the requirements of the DR Act.</t>
  </si>
  <si>
    <t>The Shores Estate</t>
  </si>
  <si>
    <t>Stage 3</t>
  </si>
  <si>
    <t>This is typically 4 years from the date of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</si>
</sst>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rgb="FF0070C0"/>
      <name val="Arial"/>
      <family val="2"/>
    </font>
    <font>
      <u/>
      <sz val="10"/>
      <color indexed="12"/>
      <name val="Arial"/>
      <family val="2"/>
    </font>
    <font>
      <sz val="9"/>
      <color rgb="FFFF0000"/>
      <name val="Arial"/>
      <family val="2"/>
    </font>
    <font>
      <b/>
      <sz val="9"/>
      <color rgb="FF0070C0"/>
      <name val="Arial"/>
      <family val="2"/>
    </font>
    <font>
      <sz val="10"/>
      <name val="Arial"/>
    </font>
    <font>
      <b/>
      <u/>
      <sz val="9"/>
      <name val="Arial"/>
      <family val="2"/>
    </font>
    <font>
      <b/>
      <i/>
      <u/>
      <sz val="16"/>
      <name val="Arial"/>
      <family val="2"/>
    </font>
    <font>
      <b/>
      <i/>
      <u/>
      <sz val="16"/>
      <color theme="1"/>
      <name val="Arial"/>
      <family val="2"/>
    </font>
    <font>
      <b/>
      <i/>
      <u/>
      <sz val="9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0">
    <xf numFmtId="0" fontId="0" fillId="0" borderId="0"/>
    <xf numFmtId="44" fontId="15" fillId="0" borderId="0" applyFont="0" applyFill="0" applyBorder="0" applyAlignment="0" applyProtection="0"/>
    <xf numFmtId="0" fontId="15" fillId="0" borderId="0"/>
    <xf numFmtId="0" fontId="18" fillId="0" borderId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44" fontId="23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3" fillId="0" borderId="0"/>
    <xf numFmtId="0" fontId="1" fillId="0" borderId="0"/>
    <xf numFmtId="9" fontId="28" fillId="0" borderId="0" applyFont="0" applyFill="0" applyBorder="0" applyAlignment="0" applyProtection="0"/>
  </cellStyleXfs>
  <cellXfs count="169">
    <xf numFmtId="0" fontId="0" fillId="0" borderId="0" xfId="0"/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9"/>
    <xf numFmtId="0" fontId="19" fillId="0" borderId="0" xfId="9" applyFont="1"/>
    <xf numFmtId="0" fontId="16" fillId="0" borderId="10" xfId="0" applyNumberFormat="1" applyFont="1" applyBorder="1" applyAlignment="1" applyProtection="1">
      <alignment horizontal="right" vertical="center" wrapText="1"/>
      <protection locked="0"/>
    </xf>
    <xf numFmtId="0" fontId="16" fillId="0" borderId="11" xfId="0" applyNumberFormat="1" applyFont="1" applyBorder="1" applyAlignment="1" applyProtection="1">
      <alignment horizontal="right" vertical="center" wrapText="1"/>
      <protection locked="0"/>
    </xf>
    <xf numFmtId="0" fontId="21" fillId="0" borderId="0" xfId="9" applyFont="1"/>
    <xf numFmtId="0" fontId="22" fillId="0" borderId="0" xfId="9" applyFont="1"/>
    <xf numFmtId="0" fontId="16" fillId="0" borderId="7" xfId="0" applyNumberFormat="1" applyFont="1" applyBorder="1" applyAlignment="1" applyProtection="1">
      <alignment horizontal="right" vertical="center" wrapText="1"/>
      <protection locked="0"/>
    </xf>
    <xf numFmtId="0" fontId="16" fillId="0" borderId="8" xfId="0" applyNumberFormat="1" applyFont="1" applyBorder="1" applyAlignment="1" applyProtection="1">
      <alignment horizontal="right" vertical="center" wrapText="1"/>
      <protection locked="0"/>
    </xf>
    <xf numFmtId="44" fontId="16" fillId="2" borderId="3" xfId="10" applyFont="1" applyFill="1" applyBorder="1" applyAlignment="1" applyProtection="1">
      <alignment horizontal="right" vertical="center" wrapText="1"/>
      <protection locked="0"/>
    </xf>
    <xf numFmtId="49" fontId="1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6" fillId="2" borderId="23" xfId="0" applyNumberFormat="1" applyFont="1" applyFill="1" applyBorder="1" applyAlignment="1" applyProtection="1">
      <alignment horizontal="right" vertical="center" wrapText="1"/>
      <protection locked="0"/>
    </xf>
    <xf numFmtId="0" fontId="16" fillId="2" borderId="21" xfId="0" applyNumberFormat="1" applyFont="1" applyFill="1" applyBorder="1" applyAlignment="1" applyProtection="1">
      <alignment horizontal="right" vertical="center" wrapText="1"/>
      <protection locked="0"/>
    </xf>
    <xf numFmtId="0" fontId="16" fillId="2" borderId="22" xfId="0" applyNumberFormat="1" applyFont="1" applyFill="1" applyBorder="1" applyAlignment="1" applyProtection="1">
      <alignment horizontal="right" vertical="center" wrapText="1"/>
      <protection locked="0"/>
    </xf>
    <xf numFmtId="44" fontId="16" fillId="2" borderId="22" xfId="10" applyFont="1" applyFill="1" applyBorder="1" applyAlignment="1" applyProtection="1">
      <alignment horizontal="right" vertical="center" wrapText="1"/>
      <protection locked="0"/>
    </xf>
    <xf numFmtId="0" fontId="16" fillId="2" borderId="27" xfId="0" applyNumberFormat="1" applyFont="1" applyFill="1" applyBorder="1" applyAlignment="1" applyProtection="1">
      <alignment horizontal="right" vertical="center" wrapText="1"/>
      <protection locked="0"/>
    </xf>
    <xf numFmtId="0" fontId="16" fillId="2" borderId="28" xfId="0" applyNumberFormat="1" applyFont="1" applyFill="1" applyBorder="1" applyAlignment="1" applyProtection="1">
      <alignment horizontal="right" vertical="center" wrapText="1"/>
      <protection locked="0"/>
    </xf>
    <xf numFmtId="44" fontId="16" fillId="2" borderId="28" xfId="10" applyFont="1" applyFill="1" applyBorder="1" applyAlignment="1" applyProtection="1">
      <alignment horizontal="right" vertical="center" wrapText="1"/>
      <protection locked="0"/>
    </xf>
    <xf numFmtId="0" fontId="16" fillId="5" borderId="23" xfId="0" applyNumberFormat="1" applyFont="1" applyFill="1" applyBorder="1" applyAlignment="1" applyProtection="1">
      <alignment horizontal="right" vertical="center" wrapText="1"/>
      <protection locked="0"/>
    </xf>
    <xf numFmtId="0" fontId="16" fillId="5" borderId="21" xfId="0" applyNumberFormat="1" applyFont="1" applyFill="1" applyBorder="1" applyAlignment="1" applyProtection="1">
      <alignment horizontal="right" vertical="center" wrapText="1"/>
      <protection locked="0"/>
    </xf>
    <xf numFmtId="0" fontId="16" fillId="5" borderId="28" xfId="0" applyNumberFormat="1" applyFont="1" applyFill="1" applyBorder="1" applyAlignment="1" applyProtection="1">
      <alignment horizontal="right" vertical="center" wrapText="1"/>
      <protection locked="0"/>
    </xf>
    <xf numFmtId="0" fontId="16" fillId="5" borderId="3" xfId="0" applyNumberFormat="1" applyFont="1" applyFill="1" applyBorder="1" applyAlignment="1" applyProtection="1">
      <alignment horizontal="right" vertical="center" wrapText="1"/>
      <protection locked="0"/>
    </xf>
    <xf numFmtId="0" fontId="16" fillId="5" borderId="22" xfId="0" applyNumberFormat="1" applyFont="1" applyFill="1" applyBorder="1" applyAlignment="1" applyProtection="1">
      <alignment horizontal="right" vertical="center" wrapText="1"/>
      <protection locked="0"/>
    </xf>
    <xf numFmtId="44" fontId="16" fillId="5" borderId="28" xfId="10" applyFont="1" applyFill="1" applyBorder="1" applyAlignment="1" applyProtection="1">
      <alignment horizontal="right" vertical="center" wrapText="1"/>
      <protection locked="0"/>
    </xf>
    <xf numFmtId="44" fontId="16" fillId="5" borderId="3" xfId="10" applyFont="1" applyFill="1" applyBorder="1" applyAlignment="1" applyProtection="1">
      <alignment horizontal="right" vertical="center" wrapText="1"/>
      <protection locked="0"/>
    </xf>
    <xf numFmtId="44" fontId="16" fillId="5" borderId="22" xfId="10" applyFont="1" applyFill="1" applyBorder="1" applyAlignment="1" applyProtection="1">
      <alignment horizontal="right" vertical="center" wrapText="1"/>
      <protection locked="0"/>
    </xf>
    <xf numFmtId="0" fontId="7" fillId="0" borderId="0" xfId="9" applyFont="1"/>
    <xf numFmtId="0" fontId="16" fillId="5" borderId="3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9" applyFont="1"/>
    <xf numFmtId="0" fontId="17" fillId="0" borderId="0" xfId="0" applyFont="1" applyFill="1" applyAlignment="1">
      <alignment horizontal="center" vertical="center"/>
    </xf>
    <xf numFmtId="0" fontId="10" fillId="0" borderId="0" xfId="9" applyAlignment="1">
      <alignment wrapText="1"/>
    </xf>
    <xf numFmtId="0" fontId="16" fillId="0" borderId="16" xfId="0" applyNumberFormat="1" applyFont="1" applyBorder="1" applyAlignment="1" applyProtection="1">
      <alignment horizontal="right" vertical="center" wrapText="1"/>
      <protection locked="0"/>
    </xf>
    <xf numFmtId="0" fontId="2" fillId="0" borderId="0" xfId="9" applyFont="1"/>
    <xf numFmtId="0" fontId="16" fillId="0" borderId="15" xfId="0" quotePrefix="1" applyNumberFormat="1" applyFont="1" applyFill="1" applyBorder="1" applyAlignment="1" applyProtection="1">
      <alignment horizontal="right" vertical="center" wrapText="1"/>
      <protection locked="0"/>
    </xf>
    <xf numFmtId="0" fontId="16" fillId="2" borderId="3" xfId="0" applyNumberFormat="1" applyFont="1" applyFill="1" applyBorder="1" applyAlignment="1" applyProtection="1">
      <alignment horizontal="right" vertical="center" wrapText="1"/>
    </xf>
    <xf numFmtId="44" fontId="16" fillId="5" borderId="28" xfId="10" applyFont="1" applyFill="1" applyBorder="1" applyAlignment="1" applyProtection="1">
      <alignment horizontal="right" vertical="center" wrapText="1"/>
    </xf>
    <xf numFmtId="44" fontId="16" fillId="5" borderId="26" xfId="10" applyFont="1" applyFill="1" applyBorder="1" applyAlignment="1" applyProtection="1">
      <alignment horizontal="right" vertical="center" wrapText="1"/>
    </xf>
    <xf numFmtId="44" fontId="16" fillId="5" borderId="25" xfId="10" applyFont="1" applyFill="1" applyBorder="1" applyAlignment="1" applyProtection="1">
      <alignment horizontal="right" vertical="center" wrapText="1"/>
    </xf>
    <xf numFmtId="8" fontId="16" fillId="6" borderId="29" xfId="0" applyNumberFormat="1" applyFont="1" applyFill="1" applyBorder="1" applyAlignment="1" applyProtection="1">
      <alignment horizontal="right" vertical="center" wrapText="1"/>
    </xf>
    <xf numFmtId="44" fontId="16" fillId="2" borderId="28" xfId="10" applyFont="1" applyFill="1" applyBorder="1" applyAlignment="1" applyProtection="1">
      <alignment horizontal="right" vertical="center" wrapText="1"/>
    </xf>
    <xf numFmtId="44" fontId="16" fillId="2" borderId="26" xfId="10" applyFont="1" applyFill="1" applyBorder="1" applyAlignment="1" applyProtection="1">
      <alignment horizontal="right" vertical="center" wrapText="1"/>
    </xf>
    <xf numFmtId="44" fontId="16" fillId="2" borderId="25" xfId="10" applyFont="1" applyFill="1" applyBorder="1" applyAlignment="1" applyProtection="1">
      <alignment horizontal="right" vertical="center" wrapText="1"/>
    </xf>
    <xf numFmtId="8" fontId="16" fillId="4" borderId="29" xfId="0" applyNumberFormat="1" applyFont="1" applyFill="1" applyBorder="1" applyAlignment="1" applyProtection="1">
      <alignment horizontal="right" vertical="center" wrapText="1"/>
    </xf>
    <xf numFmtId="8" fontId="16" fillId="8" borderId="29" xfId="0" applyNumberFormat="1" applyFont="1" applyFill="1" applyBorder="1" applyAlignment="1" applyProtection="1">
      <alignment horizontal="right" vertical="center" wrapText="1"/>
    </xf>
    <xf numFmtId="8" fontId="16" fillId="10" borderId="10" xfId="0" applyNumberFormat="1" applyFont="1" applyFill="1" applyBorder="1" applyAlignment="1" applyProtection="1">
      <alignment vertical="center" wrapText="1"/>
    </xf>
    <xf numFmtId="0" fontId="16" fillId="0" borderId="34" xfId="0" applyNumberFormat="1" applyFont="1" applyBorder="1" applyAlignment="1" applyProtection="1">
      <alignment horizontal="right" vertical="center" wrapText="1"/>
      <protection locked="0"/>
    </xf>
    <xf numFmtId="0" fontId="16" fillId="0" borderId="15" xfId="0" applyNumberFormat="1" applyFont="1" applyBorder="1" applyAlignment="1" applyProtection="1">
      <alignment horizontal="right" vertical="center" wrapText="1"/>
      <protection locked="0"/>
    </xf>
    <xf numFmtId="0" fontId="16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16" fillId="5" borderId="28" xfId="10" applyNumberFormat="1" applyFont="1" applyFill="1" applyBorder="1" applyAlignment="1" applyProtection="1">
      <alignment horizontal="right" vertical="center" wrapText="1"/>
      <protection locked="0"/>
    </xf>
    <xf numFmtId="164" fontId="16" fillId="5" borderId="3" xfId="10" applyNumberFormat="1" applyFont="1" applyFill="1" applyBorder="1" applyAlignment="1" applyProtection="1">
      <alignment horizontal="right" vertical="center" wrapText="1"/>
      <protection locked="0"/>
    </xf>
    <xf numFmtId="164" fontId="16" fillId="5" borderId="22" xfId="10" applyNumberFormat="1" applyFont="1" applyFill="1" applyBorder="1" applyAlignment="1" applyProtection="1">
      <alignment horizontal="right" vertical="center" wrapText="1"/>
      <protection locked="0"/>
    </xf>
    <xf numFmtId="164" fontId="16" fillId="6" borderId="29" xfId="0" applyNumberFormat="1" applyFont="1" applyFill="1" applyBorder="1" applyAlignment="1" applyProtection="1">
      <alignment horizontal="right" vertical="center" wrapText="1"/>
    </xf>
    <xf numFmtId="0" fontId="0" fillId="0" borderId="41" xfId="0" applyNumberFormat="1" applyBorder="1" applyAlignment="1" applyProtection="1">
      <alignment horizontal="center"/>
      <protection locked="0"/>
    </xf>
    <xf numFmtId="0" fontId="0" fillId="0" borderId="39" xfId="0" applyNumberFormat="1" applyBorder="1" applyAlignment="1" applyProtection="1">
      <alignment horizontal="center"/>
      <protection locked="0"/>
    </xf>
    <xf numFmtId="0" fontId="0" fillId="0" borderId="45" xfId="0" applyNumberFormat="1" applyBorder="1" applyAlignment="1" applyProtection="1">
      <alignment horizontal="center"/>
      <protection locked="0"/>
    </xf>
    <xf numFmtId="8" fontId="16" fillId="11" borderId="0" xfId="0" applyNumberFormat="1" applyFont="1" applyFill="1" applyBorder="1" applyAlignment="1" applyProtection="1">
      <alignment horizontal="right" vertical="center" wrapText="1"/>
    </xf>
    <xf numFmtId="0" fontId="31" fillId="0" borderId="0" xfId="7" applyNumberFormat="1" applyFont="1" applyFill="1" applyProtection="1"/>
    <xf numFmtId="0" fontId="12" fillId="0" borderId="0" xfId="7" applyNumberFormat="1" applyProtection="1"/>
    <xf numFmtId="0" fontId="12" fillId="0" borderId="0" xfId="7" applyNumberFormat="1" applyFill="1" applyProtection="1"/>
    <xf numFmtId="0" fontId="20" fillId="0" borderId="7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Alignment="1" applyProtection="1">
      <alignment vertical="center"/>
    </xf>
    <xf numFmtId="0" fontId="0" fillId="0" borderId="0" xfId="0" applyNumberFormat="1" applyProtection="1"/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0" fontId="16" fillId="0" borderId="38" xfId="0" applyNumberFormat="1" applyFont="1" applyFill="1" applyBorder="1" applyAlignment="1" applyProtection="1">
      <alignment horizontal="center" vertical="center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16" fillId="0" borderId="40" xfId="0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16" fillId="0" borderId="44" xfId="0" applyNumberFormat="1" applyFont="1" applyFill="1" applyBorder="1" applyAlignment="1" applyProtection="1">
      <alignment horizontal="center" vertical="center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6" fillId="0" borderId="42" xfId="0" applyNumberFormat="1" applyFont="1" applyBorder="1" applyAlignment="1" applyProtection="1">
      <alignment horizontal="center" vertical="center"/>
    </xf>
    <xf numFmtId="0" fontId="0" fillId="0" borderId="43" xfId="19" applyNumberFormat="1" applyFont="1" applyBorder="1" applyAlignment="1" applyProtection="1">
      <alignment horizontal="center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6" fillId="0" borderId="15" xfId="0" applyNumberFormat="1" applyFont="1" applyFill="1" applyBorder="1" applyAlignment="1" applyProtection="1">
      <alignment horizontal="right" vertical="center" wrapText="1"/>
    </xf>
    <xf numFmtId="0" fontId="26" fillId="0" borderId="0" xfId="0" applyNumberFormat="1" applyFont="1" applyAlignment="1" applyProtection="1">
      <alignment horizontal="left" vertical="center"/>
    </xf>
    <xf numFmtId="0" fontId="16" fillId="0" borderId="0" xfId="0" applyFont="1" applyFill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24" fillId="0" borderId="33" xfId="0" applyNumberFormat="1" applyFont="1" applyBorder="1" applyAlignment="1" applyProtection="1">
      <alignment horizontal="left" vertical="center"/>
    </xf>
    <xf numFmtId="0" fontId="16" fillId="0" borderId="19" xfId="0" applyNumberFormat="1" applyFont="1" applyBorder="1" applyAlignment="1" applyProtection="1">
      <alignment vertical="center" wrapText="1"/>
    </xf>
    <xf numFmtId="0" fontId="16" fillId="0" borderId="20" xfId="0" applyNumberFormat="1" applyFont="1" applyBorder="1" applyAlignment="1" applyProtection="1">
      <alignment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0" fontId="24" fillId="0" borderId="0" xfId="0" applyNumberFormat="1" applyFont="1" applyAlignment="1" applyProtection="1">
      <alignment vertical="center"/>
    </xf>
    <xf numFmtId="0" fontId="17" fillId="0" borderId="11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Border="1" applyAlignment="1" applyProtection="1">
      <alignment vertical="center"/>
    </xf>
    <xf numFmtId="0" fontId="17" fillId="9" borderId="31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Border="1" applyAlignment="1" applyProtection="1">
      <alignment horizontal="right" vertical="center" wrapText="1"/>
    </xf>
    <xf numFmtId="0" fontId="16" fillId="0" borderId="0" xfId="0" applyNumberFormat="1" applyFont="1" applyAlignment="1" applyProtection="1">
      <alignment vertical="center" wrapText="1"/>
    </xf>
    <xf numFmtId="0" fontId="27" fillId="0" borderId="0" xfId="0" applyNumberFormat="1" applyFont="1" applyAlignment="1" applyProtection="1">
      <alignment horizontal="center" vertical="center"/>
    </xf>
    <xf numFmtId="0" fontId="16" fillId="5" borderId="5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left" vertical="center" wrapText="1"/>
    </xf>
    <xf numFmtId="0" fontId="16" fillId="5" borderId="14" xfId="0" applyNumberFormat="1" applyFont="1" applyFill="1" applyBorder="1" applyAlignment="1" applyProtection="1">
      <alignment horizontal="left" vertical="center" wrapText="1"/>
    </xf>
    <xf numFmtId="8" fontId="24" fillId="0" borderId="0" xfId="0" applyNumberFormat="1" applyFont="1" applyFill="1" applyBorder="1" applyAlignment="1" applyProtection="1">
      <alignment horizontal="left" vertical="center" wrapText="1"/>
    </xf>
    <xf numFmtId="8" fontId="16" fillId="0" borderId="0" xfId="0" applyNumberFormat="1" applyFont="1" applyAlignment="1" applyProtection="1">
      <alignment vertical="center"/>
    </xf>
    <xf numFmtId="8" fontId="16" fillId="0" borderId="0" xfId="0" applyNumberFormat="1" applyFont="1" applyFill="1" applyAlignment="1" applyProtection="1">
      <alignment vertical="center"/>
    </xf>
    <xf numFmtId="44" fontId="24" fillId="0" borderId="0" xfId="10" applyFont="1" applyFill="1" applyBorder="1" applyAlignment="1" applyProtection="1">
      <alignment horizontal="left" vertical="center" wrapText="1"/>
    </xf>
    <xf numFmtId="164" fontId="24" fillId="0" borderId="0" xfId="10" applyNumberFormat="1" applyFont="1" applyFill="1" applyBorder="1" applyAlignment="1" applyProtection="1">
      <alignment horizontal="left" vertical="center" wrapText="1"/>
    </xf>
    <xf numFmtId="0" fontId="17" fillId="6" borderId="24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2" borderId="14" xfId="0" applyNumberFormat="1" applyFont="1" applyFill="1" applyBorder="1" applyAlignment="1" applyProtection="1">
      <alignment horizontal="right" vertical="center" wrapText="1"/>
    </xf>
    <xf numFmtId="0" fontId="16" fillId="0" borderId="0" xfId="0" applyNumberFormat="1" applyFont="1" applyFill="1" applyBorder="1" applyAlignment="1" applyProtection="1">
      <alignment horizontal="right" vertical="center" wrapText="1"/>
    </xf>
    <xf numFmtId="8" fontId="16" fillId="2" borderId="3" xfId="0" applyNumberFormat="1" applyFont="1" applyFill="1" applyBorder="1" applyAlignment="1" applyProtection="1">
      <alignment horizontal="right" vertical="center" wrapText="1"/>
    </xf>
    <xf numFmtId="8" fontId="16" fillId="2" borderId="14" xfId="0" applyNumberFormat="1" applyFont="1" applyFill="1" applyBorder="1" applyAlignment="1" applyProtection="1">
      <alignment horizontal="right" vertical="center" wrapText="1"/>
    </xf>
    <xf numFmtId="8" fontId="16" fillId="0" borderId="0" xfId="0" applyNumberFormat="1" applyFont="1" applyFill="1" applyBorder="1" applyAlignment="1" applyProtection="1">
      <alignment horizontal="right" vertical="center" wrapText="1"/>
    </xf>
    <xf numFmtId="44" fontId="16" fillId="2" borderId="3" xfId="10" applyFont="1" applyFill="1" applyBorder="1" applyAlignment="1" applyProtection="1">
      <alignment horizontal="right" vertical="center" wrapText="1"/>
    </xf>
    <xf numFmtId="44" fontId="16" fillId="2" borderId="14" xfId="10" applyFont="1" applyFill="1" applyBorder="1" applyAlignment="1" applyProtection="1">
      <alignment horizontal="right" vertical="center" wrapText="1"/>
    </xf>
    <xf numFmtId="44" fontId="16" fillId="0" borderId="0" xfId="10" applyFont="1" applyFill="1" applyBorder="1" applyAlignment="1" applyProtection="1">
      <alignment horizontal="right" vertical="center" wrapText="1"/>
    </xf>
    <xf numFmtId="0" fontId="16" fillId="0" borderId="2" xfId="0" applyNumberFormat="1" applyFont="1" applyFill="1" applyBorder="1" applyAlignment="1" applyProtection="1">
      <alignment horizontal="left" vertical="center" wrapText="1"/>
    </xf>
    <xf numFmtId="8" fontId="16" fillId="3" borderId="3" xfId="0" applyNumberFormat="1" applyFont="1" applyFill="1" applyBorder="1" applyAlignment="1" applyProtection="1">
      <alignment horizontal="right" vertical="center" wrapText="1"/>
    </xf>
    <xf numFmtId="0" fontId="17" fillId="4" borderId="13" xfId="0" applyNumberFormat="1" applyFont="1" applyFill="1" applyBorder="1" applyAlignment="1" applyProtection="1">
      <alignment horizontal="left" vertical="center" wrapText="1"/>
    </xf>
    <xf numFmtId="8" fontId="16" fillId="4" borderId="3" xfId="0" applyNumberFormat="1" applyFont="1" applyFill="1" applyBorder="1" applyAlignment="1" applyProtection="1">
      <alignment horizontal="right" vertical="center" wrapText="1"/>
    </xf>
    <xf numFmtId="8" fontId="16" fillId="0" borderId="12" xfId="0" applyNumberFormat="1" applyFont="1" applyBorder="1" applyAlignment="1" applyProtection="1">
      <alignment horizontal="right" vertical="center" wrapText="1"/>
    </xf>
    <xf numFmtId="8" fontId="16" fillId="0" borderId="0" xfId="0" applyNumberFormat="1" applyFont="1" applyBorder="1" applyAlignment="1" applyProtection="1">
      <alignment horizontal="right" vertical="center" wrapText="1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0" fontId="16" fillId="0" borderId="6" xfId="0" applyNumberFormat="1" applyFont="1" applyBorder="1" applyAlignment="1" applyProtection="1">
      <alignment horizontal="right" vertical="center" wrapText="1"/>
    </xf>
    <xf numFmtId="0" fontId="16" fillId="0" borderId="4" xfId="0" applyNumberFormat="1" applyFont="1" applyFill="1" applyBorder="1" applyAlignment="1" applyProtection="1">
      <alignment horizontal="left" vertical="center" wrapText="1"/>
    </xf>
    <xf numFmtId="0" fontId="17" fillId="9" borderId="30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Border="1" applyAlignment="1" applyProtection="1">
      <alignment vertical="center"/>
    </xf>
    <xf numFmtId="0" fontId="17" fillId="0" borderId="0" xfId="0" applyNumberFormat="1" applyFont="1" applyBorder="1" applyAlignment="1" applyProtection="1">
      <alignment vertical="center"/>
    </xf>
    <xf numFmtId="0" fontId="17" fillId="11" borderId="0" xfId="0" applyNumberFormat="1" applyFont="1" applyFill="1" applyBorder="1" applyAlignment="1" applyProtection="1">
      <alignment horizontal="left" vertical="center" wrapText="1"/>
    </xf>
    <xf numFmtId="0" fontId="17" fillId="7" borderId="30" xfId="0" applyNumberFormat="1" applyFont="1" applyFill="1" applyBorder="1" applyAlignment="1" applyProtection="1">
      <alignment horizontal="left" vertical="center" wrapText="1"/>
    </xf>
    <xf numFmtId="0" fontId="16" fillId="2" borderId="14" xfId="0" applyNumberFormat="1" applyFont="1" applyFill="1" applyBorder="1" applyAlignment="1" applyProtection="1">
      <alignment horizontal="left" vertical="center" wrapText="1"/>
    </xf>
    <xf numFmtId="164" fontId="16" fillId="0" borderId="0" xfId="0" applyNumberFormat="1" applyFont="1" applyFill="1" applyBorder="1" applyAlignment="1" applyProtection="1">
      <alignment horizontal="right" vertical="center" wrapText="1"/>
    </xf>
    <xf numFmtId="0" fontId="17" fillId="4" borderId="24" xfId="0" applyNumberFormat="1" applyFont="1" applyFill="1" applyBorder="1" applyAlignment="1" applyProtection="1">
      <alignment horizontal="left" vertical="center" wrapText="1"/>
    </xf>
    <xf numFmtId="0" fontId="29" fillId="11" borderId="0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Border="1" applyAlignment="1" applyProtection="1">
      <alignment horizontal="left" vertical="center" wrapText="1"/>
    </xf>
    <xf numFmtId="0" fontId="17" fillId="8" borderId="24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Alignment="1" applyProtection="1">
      <alignment horizontal="left" vertical="center" wrapText="1"/>
    </xf>
    <xf numFmtId="0" fontId="16" fillId="0" borderId="9" xfId="0" applyNumberFormat="1" applyFont="1" applyBorder="1" applyAlignment="1" applyProtection="1">
      <alignment vertical="center" wrapText="1"/>
    </xf>
    <xf numFmtId="0" fontId="17" fillId="10" borderId="1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Alignment="1" applyProtection="1">
      <alignment vertical="center"/>
    </xf>
    <xf numFmtId="0" fontId="22" fillId="0" borderId="0" xfId="9" applyFont="1" applyProtection="1"/>
    <xf numFmtId="0" fontId="17" fillId="0" borderId="0" xfId="0" applyNumberFormat="1" applyFont="1" applyAlignment="1" applyProtection="1">
      <alignment vertical="center" wrapText="1"/>
    </xf>
    <xf numFmtId="8" fontId="16" fillId="5" borderId="28" xfId="0" applyNumberFormat="1" applyFont="1" applyFill="1" applyBorder="1" applyAlignment="1" applyProtection="1">
      <alignment horizontal="right" vertical="center" wrapText="1"/>
      <protection locked="0"/>
    </xf>
    <xf numFmtId="8" fontId="16" fillId="5" borderId="3" xfId="0" applyNumberFormat="1" applyFont="1" applyFill="1" applyBorder="1" applyAlignment="1" applyProtection="1">
      <alignment horizontal="right" vertical="center" wrapText="1"/>
      <protection locked="0"/>
    </xf>
    <xf numFmtId="8" fontId="16" fillId="5" borderId="22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28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3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22" xfId="0" applyNumberFormat="1" applyFont="1" applyFill="1" applyBorder="1" applyAlignment="1" applyProtection="1">
      <alignment horizontal="right" vertical="center" wrapText="1"/>
      <protection locked="0"/>
    </xf>
    <xf numFmtId="0" fontId="34" fillId="0" borderId="0" xfId="0" applyNumberFormat="1" applyFont="1" applyAlignment="1" applyProtection="1">
      <alignment horizontal="center" vertical="center"/>
    </xf>
    <xf numFmtId="0" fontId="33" fillId="0" borderId="0" xfId="0" applyNumberFormat="1" applyFont="1" applyAlignment="1" applyProtection="1">
      <alignment horizontal="center" vertical="center"/>
    </xf>
    <xf numFmtId="0" fontId="29" fillId="11" borderId="0" xfId="0" applyNumberFormat="1" applyFont="1" applyFill="1" applyBorder="1" applyAlignment="1" applyProtection="1">
      <alignment horizontal="left" vertical="center" wrapText="1"/>
    </xf>
    <xf numFmtId="0" fontId="17" fillId="0" borderId="42" xfId="0" applyNumberFormat="1" applyFont="1" applyFill="1" applyBorder="1" applyAlignment="1" applyProtection="1">
      <alignment horizontal="center" vertical="center"/>
    </xf>
    <xf numFmtId="0" fontId="17" fillId="0" borderId="43" xfId="0" applyNumberFormat="1" applyFont="1" applyFill="1" applyBorder="1" applyAlignment="1" applyProtection="1">
      <alignment horizontal="center" vertical="center"/>
    </xf>
    <xf numFmtId="0" fontId="24" fillId="0" borderId="33" xfId="0" applyNumberFormat="1" applyFont="1" applyBorder="1" applyAlignment="1" applyProtection="1">
      <alignment horizontal="left" vertical="center" wrapText="1"/>
    </xf>
    <xf numFmtId="0" fontId="24" fillId="0" borderId="0" xfId="0" applyNumberFormat="1" applyFont="1" applyAlignment="1" applyProtection="1">
      <alignment horizontal="left" vertical="center" wrapText="1"/>
    </xf>
    <xf numFmtId="0" fontId="26" fillId="0" borderId="33" xfId="0" applyNumberFormat="1" applyFont="1" applyBorder="1" applyAlignment="1" applyProtection="1">
      <alignment horizontal="left" vertical="center" wrapText="1"/>
    </xf>
    <xf numFmtId="0" fontId="26" fillId="0" borderId="0" xfId="0" applyNumberFormat="1" applyFont="1" applyBorder="1" applyAlignment="1" applyProtection="1">
      <alignment horizontal="left" vertical="center" wrapText="1"/>
    </xf>
    <xf numFmtId="0" fontId="16" fillId="0" borderId="5" xfId="0" applyNumberFormat="1" applyFont="1" applyBorder="1" applyAlignment="1" applyProtection="1">
      <alignment horizontal="center" vertical="center" wrapText="1"/>
    </xf>
    <xf numFmtId="0" fontId="16" fillId="0" borderId="4" xfId="0" applyNumberFormat="1" applyFont="1" applyBorder="1" applyAlignment="1" applyProtection="1">
      <alignment horizontal="center" vertical="center" wrapText="1"/>
    </xf>
    <xf numFmtId="0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0" applyNumberFormat="1" applyFont="1" applyFill="1" applyBorder="1" applyAlignment="1" applyProtection="1">
      <alignment horizontal="left" vertical="center" wrapText="1"/>
    </xf>
    <xf numFmtId="0" fontId="30" fillId="11" borderId="0" xfId="0" applyNumberFormat="1" applyFont="1" applyFill="1" applyBorder="1" applyAlignment="1" applyProtection="1">
      <alignment horizontal="left" vertical="center" wrapText="1"/>
    </xf>
  </cellXfs>
  <cellStyles count="20">
    <cellStyle name="Currency" xfId="10" builtinId="4"/>
    <cellStyle name="Currency 2" xfId="1"/>
    <cellStyle name="Hyperlink 2" xfId="14"/>
    <cellStyle name="Normal" xfId="0" builtinId="0"/>
    <cellStyle name="Normal 10" xfId="13"/>
    <cellStyle name="Normal 11" xfId="15"/>
    <cellStyle name="Normal 12" xfId="16"/>
    <cellStyle name="Normal 13" xfId="17"/>
    <cellStyle name="Normal 14" xfId="18"/>
    <cellStyle name="Normal 2" xfId="2"/>
    <cellStyle name="Normal 3" xfId="3"/>
    <cellStyle name="Normal 4" xfId="6"/>
    <cellStyle name="Normal 5" xfId="7"/>
    <cellStyle name="Normal 6" xfId="8"/>
    <cellStyle name="Normal 7" xfId="9"/>
    <cellStyle name="Normal 8" xfId="11"/>
    <cellStyle name="Normal 9" xfId="12"/>
    <cellStyle name="Percent" xfId="19" builtinId="5"/>
    <cellStyle name="Percent 2" xfId="4"/>
    <cellStyle name="Percent 3" xfId="5"/>
  </cellStyles>
  <dxfs count="4"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  <pageSetUpPr fitToPage="1"/>
  </sheetPr>
  <dimension ref="A2:O128"/>
  <sheetViews>
    <sheetView tabSelected="1" topLeftCell="A4" zoomScaleNormal="100" workbookViewId="0">
      <selection activeCell="B33" sqref="B33"/>
    </sheetView>
  </sheetViews>
  <sheetFormatPr defaultColWidth="9.140625" defaultRowHeight="15" x14ac:dyDescent="0.25"/>
  <cols>
    <col min="1" max="1" width="27.7109375" style="64" customWidth="1"/>
    <col min="2" max="2" width="36.85546875" style="63" customWidth="1"/>
    <col min="3" max="3" width="20.7109375" style="63" customWidth="1"/>
    <col min="4" max="4" width="23.140625" style="63" customWidth="1"/>
    <col min="5" max="6" width="24.28515625" style="63" customWidth="1"/>
    <col min="7" max="7" width="28.85546875" style="63" customWidth="1"/>
    <col min="8" max="8" width="27.28515625" style="63" customWidth="1"/>
    <col min="9" max="9" width="31.140625" style="63" customWidth="1"/>
    <col min="10" max="10" width="26.85546875" style="63" customWidth="1"/>
    <col min="11" max="11" width="22.5703125" style="63" customWidth="1"/>
    <col min="12" max="12" width="19.85546875" style="63" customWidth="1"/>
    <col min="13" max="13" width="15.140625" style="63" customWidth="1"/>
    <col min="14" max="16384" width="9.140625" style="63"/>
  </cols>
  <sheetData>
    <row r="2" spans="1:15" ht="20.25" x14ac:dyDescent="0.3">
      <c r="A2" s="62" t="s">
        <v>88</v>
      </c>
      <c r="C2" s="151" t="s">
        <v>80</v>
      </c>
      <c r="D2" s="151"/>
      <c r="E2" s="151"/>
    </row>
    <row r="3" spans="1:15" ht="15.75" thickBot="1" x14ac:dyDescent="0.3">
      <c r="C3" s="150" t="s">
        <v>79</v>
      </c>
      <c r="D3" s="150"/>
      <c r="E3" s="150"/>
    </row>
    <row r="4" spans="1:15" ht="15.75" thickTop="1" x14ac:dyDescent="0.25">
      <c r="A4" s="65" t="s">
        <v>70</v>
      </c>
      <c r="B4" s="10"/>
      <c r="D4" s="66"/>
      <c r="E4" s="66"/>
      <c r="G4" s="67"/>
      <c r="H4" s="68"/>
      <c r="I4" s="67"/>
      <c r="J4" s="67"/>
      <c r="K4" s="67"/>
      <c r="L4" s="67"/>
      <c r="M4" s="67"/>
      <c r="N4" s="67"/>
      <c r="O4" s="67"/>
    </row>
    <row r="5" spans="1:15" x14ac:dyDescent="0.25">
      <c r="A5" s="69"/>
      <c r="B5" s="11"/>
      <c r="D5" s="66"/>
      <c r="E5" s="66"/>
      <c r="G5" s="67"/>
      <c r="H5" s="68"/>
      <c r="I5" s="67"/>
      <c r="J5" s="67"/>
      <c r="K5" s="67"/>
      <c r="L5" s="67"/>
      <c r="M5" s="67"/>
      <c r="N5" s="67"/>
      <c r="O5" s="67"/>
    </row>
    <row r="6" spans="1:15" ht="15.75" thickBot="1" x14ac:dyDescent="0.3">
      <c r="A6" s="69"/>
      <c r="B6" s="11"/>
      <c r="C6" s="67"/>
      <c r="D6" s="66"/>
      <c r="E6" s="66"/>
      <c r="G6" s="67"/>
      <c r="H6" s="68"/>
      <c r="I6" s="67"/>
      <c r="J6" s="67"/>
      <c r="K6" s="67"/>
      <c r="L6" s="67"/>
      <c r="M6" s="67"/>
      <c r="N6" s="67"/>
      <c r="O6" s="67"/>
    </row>
    <row r="7" spans="1:15" ht="15.75" thickBot="1" x14ac:dyDescent="0.3">
      <c r="A7" s="69"/>
      <c r="B7" s="11"/>
      <c r="C7" s="67"/>
      <c r="D7" s="66"/>
      <c r="E7" s="66"/>
      <c r="G7" s="153" t="s">
        <v>86</v>
      </c>
      <c r="H7" s="154"/>
      <c r="I7" s="67"/>
      <c r="J7" s="67"/>
      <c r="K7" s="67"/>
      <c r="L7" s="67"/>
      <c r="M7" s="67"/>
      <c r="N7" s="67"/>
      <c r="O7" s="67"/>
    </row>
    <row r="8" spans="1:15" ht="15.75" thickBot="1" x14ac:dyDescent="0.3">
      <c r="A8" s="70" t="s">
        <v>71</v>
      </c>
      <c r="B8" s="37"/>
      <c r="C8" s="67"/>
      <c r="D8" s="66"/>
      <c r="E8" s="66"/>
      <c r="G8" s="71" t="s">
        <v>83</v>
      </c>
      <c r="H8" s="58"/>
      <c r="I8" s="67"/>
      <c r="J8" s="67"/>
      <c r="K8" s="67"/>
      <c r="L8" s="67"/>
      <c r="M8" s="67"/>
      <c r="N8" s="67"/>
      <c r="O8" s="67"/>
    </row>
    <row r="9" spans="1:15" ht="15.75" thickTop="1" x14ac:dyDescent="0.25">
      <c r="A9" s="72" t="s">
        <v>72</v>
      </c>
      <c r="B9" s="51"/>
      <c r="C9" s="67"/>
      <c r="D9" s="66"/>
      <c r="E9" s="66"/>
      <c r="F9" s="66"/>
      <c r="G9" s="73" t="s">
        <v>82</v>
      </c>
      <c r="H9" s="59"/>
      <c r="I9" s="67"/>
      <c r="J9" s="67"/>
      <c r="K9" s="67"/>
      <c r="L9" s="67"/>
      <c r="M9" s="67"/>
      <c r="N9" s="67"/>
      <c r="O9" s="67"/>
    </row>
    <row r="10" spans="1:15" x14ac:dyDescent="0.25">
      <c r="A10" s="74" t="s">
        <v>67</v>
      </c>
      <c r="B10" s="52"/>
      <c r="C10" s="67"/>
      <c r="D10" s="66"/>
      <c r="E10" s="66"/>
      <c r="F10" s="66"/>
      <c r="G10" s="71" t="s">
        <v>84</v>
      </c>
      <c r="H10" s="59"/>
      <c r="I10" s="67"/>
      <c r="J10" s="67"/>
      <c r="K10" s="67"/>
      <c r="L10" s="67"/>
      <c r="M10" s="67"/>
      <c r="N10" s="67"/>
      <c r="O10" s="67"/>
    </row>
    <row r="11" spans="1:15" ht="15.75" thickBot="1" x14ac:dyDescent="0.3">
      <c r="A11" s="70" t="s">
        <v>73</v>
      </c>
      <c r="B11" s="53"/>
      <c r="C11" s="67"/>
      <c r="D11" s="66"/>
      <c r="E11" s="66"/>
      <c r="F11" s="66"/>
      <c r="G11" s="75" t="s">
        <v>85</v>
      </c>
      <c r="H11" s="60"/>
      <c r="I11" s="67"/>
      <c r="J11" s="67"/>
      <c r="K11" s="67"/>
      <c r="L11" s="67"/>
      <c r="M11" s="67"/>
      <c r="N11" s="67"/>
      <c r="O11" s="67"/>
    </row>
    <row r="12" spans="1:15" ht="16.5" thickTop="1" thickBot="1" x14ac:dyDescent="0.3">
      <c r="A12" s="76" t="s">
        <v>1</v>
      </c>
      <c r="B12" s="16"/>
      <c r="C12" s="67"/>
      <c r="D12" s="66"/>
      <c r="E12" s="66"/>
      <c r="F12" s="66"/>
      <c r="G12" s="77" t="s">
        <v>87</v>
      </c>
      <c r="H12" s="78" t="str">
        <f>IFERROR(H11/H9,"")</f>
        <v/>
      </c>
      <c r="I12" s="67"/>
      <c r="J12" s="67"/>
      <c r="K12" s="67"/>
      <c r="L12" s="67"/>
      <c r="M12" s="67"/>
      <c r="N12" s="67"/>
      <c r="O12" s="67"/>
    </row>
    <row r="13" spans="1:15" x14ac:dyDescent="0.25">
      <c r="A13" s="79" t="s">
        <v>58</v>
      </c>
      <c r="B13" s="15"/>
      <c r="C13" s="81" t="s">
        <v>63</v>
      </c>
      <c r="D13" s="66"/>
      <c r="E13" s="66"/>
      <c r="F13" s="66"/>
      <c r="G13" s="67"/>
      <c r="H13" s="68"/>
      <c r="I13" s="67"/>
      <c r="J13" s="67"/>
      <c r="K13" s="67"/>
      <c r="L13" s="67"/>
      <c r="M13" s="67"/>
      <c r="N13" s="67"/>
      <c r="O13" s="67"/>
    </row>
    <row r="14" spans="1:15" x14ac:dyDescent="0.25">
      <c r="A14" s="79" t="s">
        <v>17</v>
      </c>
      <c r="B14" s="15"/>
      <c r="C14" s="67"/>
      <c r="D14" s="66"/>
      <c r="E14" s="66"/>
      <c r="F14" s="66"/>
      <c r="G14" s="67"/>
      <c r="H14" s="68"/>
      <c r="I14" s="67"/>
      <c r="J14" s="67"/>
      <c r="K14" s="67"/>
      <c r="L14" s="67"/>
      <c r="M14" s="67"/>
      <c r="N14" s="67"/>
      <c r="O14" s="67"/>
    </row>
    <row r="15" spans="1:15" x14ac:dyDescent="0.25">
      <c r="A15" s="79" t="s">
        <v>18</v>
      </c>
      <c r="B15" s="15"/>
      <c r="C15" s="67"/>
      <c r="D15" s="66"/>
      <c r="E15" s="66"/>
      <c r="F15" s="66"/>
      <c r="G15" s="82"/>
      <c r="H15" s="68"/>
      <c r="I15" s="67"/>
      <c r="J15" s="67"/>
      <c r="K15" s="67"/>
      <c r="L15" s="67"/>
      <c r="M15" s="67"/>
      <c r="N15" s="67"/>
      <c r="O15" s="67"/>
    </row>
    <row r="16" spans="1:15" x14ac:dyDescent="0.25">
      <c r="A16" s="79" t="s">
        <v>4</v>
      </c>
      <c r="B16" s="15"/>
      <c r="C16" s="81" t="s">
        <v>68</v>
      </c>
      <c r="D16" s="83"/>
      <c r="E16" s="82"/>
      <c r="F16" s="82"/>
      <c r="G16" s="82"/>
      <c r="H16" s="82"/>
      <c r="I16" s="82"/>
      <c r="J16" s="84"/>
      <c r="K16" s="84"/>
      <c r="L16" s="84"/>
      <c r="M16" s="84"/>
      <c r="N16" s="67"/>
      <c r="O16" s="67"/>
    </row>
    <row r="17" spans="1:15" x14ac:dyDescent="0.25">
      <c r="A17" s="79" t="s">
        <v>54</v>
      </c>
      <c r="B17" s="15"/>
      <c r="C17" s="85" t="s">
        <v>98</v>
      </c>
      <c r="D17" s="83"/>
      <c r="E17" s="82"/>
      <c r="F17" s="82"/>
      <c r="G17" s="82"/>
      <c r="H17" s="82"/>
      <c r="I17" s="82"/>
      <c r="J17" s="84"/>
      <c r="K17" s="84"/>
      <c r="L17" s="84"/>
      <c r="M17" s="84"/>
      <c r="N17" s="67"/>
      <c r="O17" s="67"/>
    </row>
    <row r="18" spans="1:15" x14ac:dyDescent="0.25">
      <c r="A18" s="79" t="s">
        <v>74</v>
      </c>
      <c r="B18" s="15"/>
      <c r="C18" s="85" t="s">
        <v>99</v>
      </c>
      <c r="D18" s="83"/>
      <c r="E18" s="83"/>
      <c r="F18" s="83"/>
      <c r="G18" s="82"/>
      <c r="H18" s="83"/>
      <c r="I18" s="83"/>
      <c r="J18" s="83"/>
      <c r="K18" s="83"/>
      <c r="L18" s="83"/>
      <c r="M18" s="83"/>
      <c r="N18" s="67"/>
      <c r="O18" s="67"/>
    </row>
    <row r="19" spans="1:15" x14ac:dyDescent="0.25">
      <c r="A19" s="79" t="s">
        <v>3</v>
      </c>
      <c r="B19" s="15"/>
      <c r="C19" s="81" t="s">
        <v>68</v>
      </c>
      <c r="D19" s="83"/>
      <c r="E19" s="83"/>
      <c r="F19" s="83"/>
      <c r="G19" s="82"/>
      <c r="H19" s="83"/>
      <c r="I19" s="83"/>
      <c r="J19" s="83"/>
      <c r="K19" s="83"/>
      <c r="L19" s="83"/>
      <c r="M19" s="83"/>
      <c r="N19" s="67"/>
      <c r="O19" s="67"/>
    </row>
    <row r="20" spans="1:15" x14ac:dyDescent="0.25">
      <c r="A20" s="79" t="s">
        <v>2</v>
      </c>
      <c r="B20" s="80" t="s">
        <v>24</v>
      </c>
      <c r="C20" s="67"/>
      <c r="D20" s="83"/>
      <c r="E20" s="83"/>
      <c r="F20" s="83"/>
      <c r="G20" s="82"/>
      <c r="H20" s="83"/>
      <c r="I20" s="83"/>
      <c r="J20" s="83"/>
      <c r="K20" s="83"/>
      <c r="L20" s="83"/>
      <c r="M20" s="83"/>
      <c r="N20" s="67"/>
      <c r="O20" s="67"/>
    </row>
    <row r="21" spans="1:15" x14ac:dyDescent="0.25">
      <c r="A21" s="79" t="s">
        <v>5</v>
      </c>
      <c r="B21" s="39"/>
      <c r="C21" s="81" t="s">
        <v>100</v>
      </c>
      <c r="D21" s="67"/>
      <c r="E21" s="67"/>
      <c r="F21" s="67"/>
      <c r="G21" s="67"/>
      <c r="H21" s="68"/>
      <c r="I21" s="67"/>
      <c r="J21" s="67"/>
      <c r="K21" s="67"/>
      <c r="L21" s="67"/>
      <c r="M21" s="67"/>
      <c r="N21" s="67"/>
      <c r="O21" s="67"/>
    </row>
    <row r="22" spans="1:15" ht="15.75" thickBot="1" x14ac:dyDescent="0.3">
      <c r="A22" s="79" t="s">
        <v>6</v>
      </c>
      <c r="B22" s="80" t="s">
        <v>32</v>
      </c>
      <c r="C22" s="86"/>
      <c r="D22" s="87"/>
      <c r="E22" s="87"/>
      <c r="F22" s="87"/>
      <c r="G22" s="67"/>
      <c r="H22" s="68"/>
      <c r="I22" s="88"/>
      <c r="J22" s="67"/>
      <c r="K22" s="67"/>
      <c r="L22" s="67"/>
      <c r="M22" s="67"/>
      <c r="N22" s="67"/>
      <c r="O22" s="67"/>
    </row>
    <row r="23" spans="1:15" ht="24.75" thickTop="1" x14ac:dyDescent="0.25">
      <c r="A23" s="79" t="s">
        <v>41</v>
      </c>
      <c r="B23" s="161"/>
      <c r="C23" s="162"/>
      <c r="D23" s="162"/>
      <c r="E23" s="162"/>
      <c r="F23" s="163"/>
      <c r="G23" s="85" t="s">
        <v>81</v>
      </c>
      <c r="H23" s="89"/>
      <c r="I23" s="67"/>
      <c r="J23" s="67"/>
      <c r="K23" s="67"/>
      <c r="L23" s="67"/>
      <c r="M23" s="67"/>
      <c r="N23" s="67"/>
      <c r="O23" s="67"/>
    </row>
    <row r="24" spans="1:15" ht="15.75" thickBot="1" x14ac:dyDescent="0.3">
      <c r="A24" s="90" t="s">
        <v>69</v>
      </c>
      <c r="B24" s="164"/>
      <c r="C24" s="165"/>
      <c r="D24" s="165"/>
      <c r="E24" s="165"/>
      <c r="F24" s="166"/>
      <c r="G24" s="85" t="s">
        <v>56</v>
      </c>
      <c r="H24" s="89"/>
      <c r="I24" s="67"/>
      <c r="J24" s="67"/>
      <c r="K24" s="67"/>
      <c r="L24" s="67"/>
      <c r="M24" s="67"/>
      <c r="N24" s="67"/>
      <c r="O24" s="67"/>
    </row>
    <row r="25" spans="1:15" ht="15.75" thickTop="1" x14ac:dyDescent="0.25">
      <c r="A25" s="91"/>
      <c r="B25" s="92"/>
      <c r="C25" s="92"/>
      <c r="D25" s="92"/>
      <c r="E25" s="92"/>
      <c r="F25" s="92"/>
      <c r="G25" s="93"/>
      <c r="H25" s="89"/>
      <c r="I25" s="67"/>
      <c r="J25" s="67"/>
      <c r="K25" s="67"/>
      <c r="L25" s="67"/>
      <c r="M25" s="67"/>
      <c r="N25" s="67"/>
      <c r="O25" s="67"/>
    </row>
    <row r="26" spans="1:15" x14ac:dyDescent="0.25">
      <c r="A26" s="91"/>
      <c r="B26" s="92"/>
      <c r="C26" s="92"/>
      <c r="D26" s="92"/>
      <c r="E26" s="92"/>
      <c r="F26" s="92"/>
      <c r="G26" s="93"/>
      <c r="H26" s="89"/>
      <c r="I26" s="67"/>
      <c r="J26" s="67"/>
      <c r="K26" s="67"/>
      <c r="L26" s="67"/>
      <c r="M26" s="67"/>
      <c r="N26" s="67"/>
      <c r="O26" s="67"/>
    </row>
    <row r="27" spans="1:15" ht="42" customHeight="1" x14ac:dyDescent="0.25">
      <c r="A27" s="167" t="s">
        <v>89</v>
      </c>
      <c r="B27" s="167"/>
      <c r="C27" s="92"/>
      <c r="D27" s="92"/>
      <c r="E27" s="92"/>
      <c r="F27" s="92"/>
      <c r="G27" s="93"/>
      <c r="H27" s="89"/>
      <c r="I27" s="67"/>
      <c r="J27" s="67"/>
      <c r="K27" s="67"/>
      <c r="L27" s="67"/>
      <c r="M27" s="67"/>
      <c r="N27" s="67"/>
      <c r="O27" s="67"/>
    </row>
    <row r="28" spans="1:15" ht="48" customHeight="1" thickBot="1" x14ac:dyDescent="0.3">
      <c r="A28" s="152" t="s">
        <v>91</v>
      </c>
      <c r="B28" s="152"/>
      <c r="C28" s="92"/>
      <c r="D28" s="92"/>
      <c r="E28" s="92"/>
      <c r="F28" s="92"/>
      <c r="G28" s="93"/>
      <c r="H28" s="89"/>
      <c r="I28" s="67"/>
      <c r="J28" s="67"/>
      <c r="K28" s="67"/>
      <c r="L28" s="67"/>
      <c r="M28" s="67"/>
      <c r="N28" s="67"/>
      <c r="O28" s="67"/>
    </row>
    <row r="29" spans="1:15" ht="15.75" thickBot="1" x14ac:dyDescent="0.3">
      <c r="A29" s="94" t="s">
        <v>40</v>
      </c>
      <c r="B29" s="95"/>
      <c r="C29" s="96"/>
      <c r="D29" s="96"/>
      <c r="E29" s="96"/>
      <c r="F29" s="96"/>
      <c r="G29" s="97"/>
      <c r="H29" s="68"/>
      <c r="I29" s="67"/>
      <c r="J29" s="67"/>
      <c r="K29" s="67"/>
      <c r="L29" s="67"/>
      <c r="M29" s="67"/>
      <c r="N29" s="67"/>
      <c r="O29" s="67"/>
    </row>
    <row r="30" spans="1:15" ht="24.75" thickTop="1" x14ac:dyDescent="0.25">
      <c r="A30" s="98" t="s">
        <v>64</v>
      </c>
      <c r="B30" s="33"/>
      <c r="C30" s="24"/>
      <c r="D30" s="24"/>
      <c r="E30" s="24"/>
      <c r="F30" s="25"/>
      <c r="G30" s="99" t="s">
        <v>57</v>
      </c>
      <c r="H30" s="68"/>
      <c r="I30" s="67"/>
      <c r="J30" s="67"/>
      <c r="K30" s="67"/>
      <c r="L30" s="67"/>
      <c r="M30" s="67"/>
      <c r="N30" s="67"/>
      <c r="O30" s="67"/>
    </row>
    <row r="31" spans="1:15" ht="24" x14ac:dyDescent="0.25">
      <c r="A31" s="100" t="s">
        <v>65</v>
      </c>
      <c r="B31" s="26"/>
      <c r="C31" s="27"/>
      <c r="D31" s="27"/>
      <c r="E31" s="27"/>
      <c r="F31" s="28"/>
      <c r="G31" s="99" t="s">
        <v>45</v>
      </c>
      <c r="H31" s="68"/>
      <c r="I31" s="67"/>
      <c r="J31" s="67"/>
      <c r="K31" s="67"/>
      <c r="L31" s="67"/>
      <c r="M31" s="67"/>
      <c r="N31" s="67"/>
      <c r="O31" s="67"/>
    </row>
    <row r="32" spans="1:15" x14ac:dyDescent="0.25">
      <c r="A32" s="100" t="s">
        <v>42</v>
      </c>
      <c r="B32" s="144"/>
      <c r="C32" s="145"/>
      <c r="D32" s="145"/>
      <c r="E32" s="145"/>
      <c r="F32" s="146"/>
      <c r="G32" s="101">
        <v>28311.200000000001</v>
      </c>
      <c r="H32" s="68"/>
      <c r="I32" s="102"/>
      <c r="J32" s="67"/>
      <c r="K32" s="67"/>
      <c r="L32" s="67"/>
      <c r="M32" s="67"/>
      <c r="N32" s="67"/>
      <c r="O32" s="67"/>
    </row>
    <row r="33" spans="1:15" ht="24" x14ac:dyDescent="0.25">
      <c r="A33" s="100" t="s">
        <v>66</v>
      </c>
      <c r="B33" s="144"/>
      <c r="C33" s="145"/>
      <c r="D33" s="145"/>
      <c r="E33" s="145"/>
      <c r="F33" s="146"/>
      <c r="G33" s="101">
        <v>28311.200000000001</v>
      </c>
      <c r="H33" s="68"/>
      <c r="I33" s="102"/>
      <c r="J33" s="67"/>
      <c r="K33" s="67"/>
      <c r="L33" s="67"/>
      <c r="M33" s="67"/>
      <c r="N33" s="67"/>
      <c r="O33" s="67"/>
    </row>
    <row r="34" spans="1:15" x14ac:dyDescent="0.25">
      <c r="A34" s="100" t="s">
        <v>19</v>
      </c>
      <c r="B34" s="26"/>
      <c r="C34" s="27"/>
      <c r="D34" s="27"/>
      <c r="E34" s="27"/>
      <c r="F34" s="28"/>
      <c r="G34" s="99">
        <v>2</v>
      </c>
      <c r="H34" s="68"/>
      <c r="I34" s="103"/>
      <c r="J34" s="67"/>
      <c r="K34" s="67"/>
      <c r="L34" s="67"/>
      <c r="M34" s="67"/>
      <c r="N34" s="67"/>
      <c r="O34" s="67"/>
    </row>
    <row r="35" spans="1:15" ht="36" x14ac:dyDescent="0.25">
      <c r="A35" s="100" t="s">
        <v>75</v>
      </c>
      <c r="B35" s="26"/>
      <c r="C35" s="27"/>
      <c r="D35" s="27"/>
      <c r="E35" s="27"/>
      <c r="F35" s="28"/>
      <c r="G35" s="99">
        <v>0.1</v>
      </c>
      <c r="H35" s="68"/>
      <c r="I35" s="102"/>
      <c r="J35" s="67"/>
      <c r="K35" s="67"/>
      <c r="L35" s="67"/>
      <c r="M35" s="67"/>
      <c r="N35" s="67"/>
      <c r="O35" s="67"/>
    </row>
    <row r="36" spans="1:15" x14ac:dyDescent="0.25">
      <c r="A36" s="100" t="s">
        <v>76</v>
      </c>
      <c r="B36" s="54"/>
      <c r="C36" s="55"/>
      <c r="D36" s="55"/>
      <c r="E36" s="55"/>
      <c r="F36" s="56"/>
      <c r="G36" s="104" t="s">
        <v>43</v>
      </c>
      <c r="H36" s="68"/>
      <c r="I36" s="67"/>
      <c r="J36" s="67"/>
      <c r="K36" s="67"/>
      <c r="L36" s="67"/>
      <c r="M36" s="67"/>
      <c r="N36" s="67"/>
      <c r="O36" s="67"/>
    </row>
    <row r="37" spans="1:15" ht="15.75" thickBot="1" x14ac:dyDescent="0.3">
      <c r="A37" s="100" t="s">
        <v>11</v>
      </c>
      <c r="B37" s="41" t="str">
        <f>IF(B34="","",B33*B34*B35)</f>
        <v/>
      </c>
      <c r="C37" s="42" t="str">
        <f t="shared" ref="C37:F37" si="0">IF(C34="","",C33*C34*C35)</f>
        <v/>
      </c>
      <c r="D37" s="42" t="str">
        <f t="shared" si="0"/>
        <v/>
      </c>
      <c r="E37" s="42" t="str">
        <f t="shared" si="0"/>
        <v/>
      </c>
      <c r="F37" s="43" t="str">
        <f t="shared" si="0"/>
        <v/>
      </c>
      <c r="G37" s="105">
        <v>5662.2400000000007</v>
      </c>
      <c r="H37" s="68"/>
      <c r="I37" s="67"/>
      <c r="J37" s="67"/>
      <c r="K37" s="67"/>
      <c r="L37" s="67"/>
      <c r="M37" s="67"/>
      <c r="N37" s="67"/>
      <c r="O37" s="67"/>
    </row>
    <row r="38" spans="1:15" ht="16.5" thickTop="1" thickBot="1" x14ac:dyDescent="0.3">
      <c r="A38" s="106" t="s">
        <v>34</v>
      </c>
      <c r="B38" s="57">
        <f>SUM(B37:F37)</f>
        <v>0</v>
      </c>
      <c r="C38" s="107"/>
      <c r="D38" s="96"/>
      <c r="E38" s="96"/>
      <c r="F38" s="96"/>
      <c r="G38" s="92"/>
      <c r="H38" s="68"/>
      <c r="I38" s="102"/>
      <c r="J38" s="67"/>
      <c r="K38" s="67"/>
      <c r="L38" s="67"/>
      <c r="M38" s="67"/>
      <c r="N38" s="67"/>
      <c r="O38" s="67"/>
    </row>
    <row r="39" spans="1:15" ht="15.75" hidden="1" thickTop="1" x14ac:dyDescent="0.25">
      <c r="A39" s="108" t="s">
        <v>0</v>
      </c>
      <c r="B39" s="159"/>
      <c r="C39" s="160"/>
      <c r="D39" s="160"/>
      <c r="E39" s="96"/>
      <c r="F39" s="96"/>
      <c r="G39" s="92"/>
      <c r="H39" s="68"/>
      <c r="I39" s="67"/>
      <c r="J39" s="67"/>
      <c r="K39" s="67"/>
      <c r="L39" s="67"/>
      <c r="M39" s="67"/>
      <c r="N39" s="67"/>
      <c r="O39" s="67"/>
    </row>
    <row r="40" spans="1:15" ht="15.75" hidden="1" thickTop="1" x14ac:dyDescent="0.25">
      <c r="A40" s="109" t="s">
        <v>7</v>
      </c>
      <c r="B40" s="40"/>
      <c r="C40" s="40"/>
      <c r="D40" s="40"/>
      <c r="E40" s="40"/>
      <c r="F40" s="110"/>
      <c r="G40" s="111"/>
      <c r="H40" s="68"/>
      <c r="I40" s="67"/>
      <c r="J40" s="67"/>
      <c r="K40" s="67"/>
      <c r="L40" s="67"/>
      <c r="M40" s="67"/>
      <c r="N40" s="67"/>
      <c r="O40" s="67"/>
    </row>
    <row r="41" spans="1:15" ht="15.75" hidden="1" thickTop="1" x14ac:dyDescent="0.25">
      <c r="A41" s="109" t="s">
        <v>8</v>
      </c>
      <c r="B41" s="40"/>
      <c r="C41" s="40"/>
      <c r="D41" s="40"/>
      <c r="E41" s="40"/>
      <c r="F41" s="110"/>
      <c r="G41" s="111"/>
      <c r="H41" s="68"/>
      <c r="I41" s="67"/>
      <c r="J41" s="67"/>
      <c r="K41" s="67"/>
      <c r="L41" s="67"/>
      <c r="M41" s="67"/>
      <c r="N41" s="67"/>
      <c r="O41" s="67"/>
    </row>
    <row r="42" spans="1:15" ht="15.75" hidden="1" thickTop="1" x14ac:dyDescent="0.25">
      <c r="A42" s="109" t="s">
        <v>10</v>
      </c>
      <c r="B42" s="112" t="str">
        <f>IF(B40="Bribie",#REF!,IF(B40="South Caboolture",#REF!,IF(B40="Burpengary",#REF!,IF(B40="Woodford",#REF!,IF(B40="Donnybrook",#REF!,"")))))</f>
        <v/>
      </c>
      <c r="C42" s="112" t="str">
        <f>IF(C40="Bribie",#REF!,IF(C40="South Caboolture",#REF!,IF(C40="Burpengary",#REF!,IF(C40="Woodford",#REF!,IF(C40="Donnybrook",#REF!,"")))))</f>
        <v/>
      </c>
      <c r="D42" s="112" t="str">
        <f>IF(D40="Bribie",#REF!,IF(D40="South Caboolture",#REF!,IF(D40="Burpengary",#REF!,IF(D40="Woodford",#REF!,IF(D40="Donnybrook",#REF!,"")))))</f>
        <v/>
      </c>
      <c r="E42" s="112" t="str">
        <f>IF(E40="Bribie",#REF!,IF(E40="South Caboolture",#REF!,IF(E40="Burpengary",#REF!,IF(E40="Woodford",#REF!,IF(E40="Donnybrook",#REF!,"")))))</f>
        <v/>
      </c>
      <c r="F42" s="113" t="str">
        <f>IF(F40="Bribie",#REF!,IF(F40="South Caboolture",#REF!,IF(F40="Burpengary",#REF!,IF(F40="Woodford",#REF!,IF(F40="Donnybrook",#REF!,"")))))</f>
        <v/>
      </c>
      <c r="G42" s="114"/>
      <c r="H42" s="68"/>
      <c r="I42" s="67"/>
      <c r="J42" s="67"/>
      <c r="K42" s="67"/>
      <c r="L42" s="67"/>
      <c r="M42" s="67"/>
      <c r="N42" s="67"/>
      <c r="O42" s="67"/>
    </row>
    <row r="43" spans="1:15" ht="15.75" hidden="1" thickTop="1" x14ac:dyDescent="0.25">
      <c r="A43" s="109" t="s">
        <v>19</v>
      </c>
      <c r="B43" s="40"/>
      <c r="C43" s="40"/>
      <c r="D43" s="40"/>
      <c r="E43" s="40"/>
      <c r="F43" s="110"/>
      <c r="G43" s="111"/>
      <c r="H43" s="68"/>
      <c r="I43" s="67"/>
      <c r="J43" s="67"/>
      <c r="K43" s="67"/>
      <c r="L43" s="67"/>
      <c r="M43" s="67"/>
      <c r="N43" s="67"/>
      <c r="O43" s="67"/>
    </row>
    <row r="44" spans="1:15" ht="15.75" hidden="1" thickTop="1" x14ac:dyDescent="0.25">
      <c r="A44" s="109" t="s">
        <v>15</v>
      </c>
      <c r="B44" s="40" t="str">
        <f>IF(B40="Bribie",VLOOKUP(B41,#REF!,4,FALSE),IF(B40="South Caboolture",VLOOKUP(B41,#REF!,5,FALSE),IF(B40="Burpengary",VLOOKUP(B41,#REF!,6,FALSE),IF(B40="Woodford",VLOOKUP(B41,#REF!,7,FALSE),IF(B40="Donnybrook",VLOOKUP(B41,#REF!,8,FALSE),"")))))</f>
        <v/>
      </c>
      <c r="C44" s="40" t="str">
        <f>IF(C40="Bribie",VLOOKUP(C41,#REF!,4,FALSE),IF(C40="South Caboolture",VLOOKUP(C41,#REF!,5,FALSE),IF(C40="Burpengary",VLOOKUP(C41,#REF!,6,FALSE),IF(C40="Woodford",VLOOKUP(C41,#REF!,7,FALSE),IF(C40="Donnybrook",VLOOKUP(C41,#REF!,8,FALSE),"")))))</f>
        <v/>
      </c>
      <c r="D44" s="40" t="str">
        <f>IF(D40="Bribie",VLOOKUP(D41,#REF!,4,FALSE),IF(D40="South Caboolture",VLOOKUP(D41,#REF!,5,FALSE),IF(D40="Burpengary",VLOOKUP(D41,#REF!,6,FALSE),IF(D40="Woodford",VLOOKUP(D41,#REF!,7,FALSE),IF(D40="Donnybrook",VLOOKUP(D41,#REF!,8,FALSE),"")))))</f>
        <v/>
      </c>
      <c r="E44" s="40" t="str">
        <f>IF(E40="Bribie",VLOOKUP(E41,#REF!,4,FALSE),IF(E40="South Caboolture",VLOOKUP(E41,#REF!,5,FALSE),IF(E40="Burpengary",VLOOKUP(E41,#REF!,6,FALSE),IF(E40="Woodford",VLOOKUP(E41,#REF!,7,FALSE),IF(E40="Donnybrook",VLOOKUP(E41,#REF!,8,FALSE),"")))))</f>
        <v/>
      </c>
      <c r="F44" s="110" t="str">
        <f>IF(F40="Bribie",VLOOKUP(F41,#REF!,4,FALSE),IF(F40="South Caboolture",VLOOKUP(F41,#REF!,5,FALSE),IF(F40="Burpengary",VLOOKUP(F41,#REF!,6,FALSE),IF(F40="Woodford",VLOOKUP(F41,#REF!,7,FALSE),IF(F40="Donnybrook",VLOOKUP(F41,#REF!,8,FALSE),"")))))</f>
        <v/>
      </c>
      <c r="G44" s="111"/>
      <c r="H44" s="68"/>
      <c r="I44" s="67"/>
      <c r="J44" s="67"/>
      <c r="K44" s="67"/>
      <c r="L44" s="67"/>
      <c r="M44" s="67"/>
      <c r="N44" s="67"/>
      <c r="O44" s="67"/>
    </row>
    <row r="45" spans="1:15" ht="15.75" hidden="1" thickTop="1" x14ac:dyDescent="0.25">
      <c r="A45" s="109" t="s">
        <v>9</v>
      </c>
      <c r="B45" s="40" t="str">
        <f>IF(B43="","","EP")</f>
        <v/>
      </c>
      <c r="C45" s="40" t="str">
        <f t="shared" ref="C45:F45" si="1">IF(C43="","","EP")</f>
        <v/>
      </c>
      <c r="D45" s="40" t="str">
        <f t="shared" si="1"/>
        <v/>
      </c>
      <c r="E45" s="40" t="str">
        <f t="shared" si="1"/>
        <v/>
      </c>
      <c r="F45" s="110" t="str">
        <f t="shared" si="1"/>
        <v/>
      </c>
      <c r="G45" s="111"/>
      <c r="H45" s="68"/>
      <c r="I45" s="67"/>
      <c r="J45" s="67"/>
      <c r="K45" s="67"/>
      <c r="L45" s="67"/>
      <c r="M45" s="67"/>
      <c r="N45" s="67"/>
      <c r="O45" s="67"/>
    </row>
    <row r="46" spans="1:15" ht="15.75" hidden="1" thickTop="1" x14ac:dyDescent="0.25">
      <c r="A46" s="109" t="s">
        <v>11</v>
      </c>
      <c r="B46" s="115" t="str">
        <f>IF(B43="","",B42*B43*B44)</f>
        <v/>
      </c>
      <c r="C46" s="115" t="str">
        <f t="shared" ref="C46:F46" si="2">IF(C43="","",C42*C43*C44)</f>
        <v/>
      </c>
      <c r="D46" s="115" t="str">
        <f t="shared" si="2"/>
        <v/>
      </c>
      <c r="E46" s="115" t="str">
        <f t="shared" si="2"/>
        <v/>
      </c>
      <c r="F46" s="116" t="str">
        <f t="shared" si="2"/>
        <v/>
      </c>
      <c r="G46" s="117"/>
      <c r="H46" s="68"/>
      <c r="I46" s="67"/>
      <c r="J46" s="67"/>
      <c r="K46" s="67"/>
      <c r="L46" s="67"/>
      <c r="M46" s="67"/>
      <c r="N46" s="67"/>
      <c r="O46" s="67"/>
    </row>
    <row r="47" spans="1:15" ht="15.75" hidden="1" thickTop="1" x14ac:dyDescent="0.25">
      <c r="A47" s="118" t="s">
        <v>29</v>
      </c>
      <c r="B47" s="119">
        <f>SUM(B46:G46)</f>
        <v>0</v>
      </c>
      <c r="C47" s="96"/>
      <c r="D47" s="96"/>
      <c r="E47" s="96"/>
      <c r="F47" s="96"/>
      <c r="G47" s="92"/>
      <c r="H47" s="68"/>
      <c r="I47" s="67"/>
      <c r="J47" s="67"/>
      <c r="K47" s="67"/>
      <c r="L47" s="67"/>
      <c r="M47" s="67"/>
      <c r="N47" s="67"/>
      <c r="O47" s="67"/>
    </row>
    <row r="48" spans="1:15" ht="15.75" hidden="1" thickTop="1" x14ac:dyDescent="0.25">
      <c r="A48" s="92"/>
      <c r="B48" s="95"/>
      <c r="C48" s="96"/>
      <c r="D48" s="96"/>
      <c r="E48" s="96"/>
      <c r="F48" s="96"/>
      <c r="G48" s="92"/>
      <c r="H48" s="68"/>
      <c r="I48" s="67"/>
      <c r="J48" s="67"/>
      <c r="K48" s="67"/>
      <c r="L48" s="67"/>
      <c r="M48" s="67"/>
      <c r="N48" s="67"/>
      <c r="O48" s="67"/>
    </row>
    <row r="49" spans="1:15" ht="16.5" hidden="1" thickTop="1" thickBot="1" x14ac:dyDescent="0.3">
      <c r="A49" s="120" t="s">
        <v>30</v>
      </c>
      <c r="B49" s="121">
        <f>B38+B47</f>
        <v>0</v>
      </c>
      <c r="C49" s="122"/>
      <c r="D49" s="123"/>
      <c r="E49" s="123"/>
      <c r="F49" s="123"/>
      <c r="G49" s="114"/>
      <c r="H49" s="68"/>
      <c r="I49" s="67"/>
      <c r="J49" s="67"/>
      <c r="K49" s="67"/>
      <c r="L49" s="67"/>
      <c r="M49" s="67"/>
      <c r="N49" s="67"/>
      <c r="O49" s="67"/>
    </row>
    <row r="50" spans="1:15" ht="15.75" hidden="1" thickTop="1" x14ac:dyDescent="0.25">
      <c r="A50" s="124"/>
      <c r="B50" s="125"/>
      <c r="C50" s="107"/>
      <c r="D50" s="107"/>
      <c r="E50" s="107"/>
      <c r="F50" s="107"/>
      <c r="G50" s="66"/>
      <c r="H50" s="68"/>
      <c r="I50" s="67"/>
      <c r="J50" s="67"/>
      <c r="K50" s="67"/>
      <c r="L50" s="67"/>
      <c r="M50" s="67"/>
      <c r="N50" s="67"/>
      <c r="O50" s="67"/>
    </row>
    <row r="51" spans="1:15" ht="15.75" thickTop="1" x14ac:dyDescent="0.25">
      <c r="A51" s="126"/>
      <c r="B51" s="95"/>
      <c r="C51" s="107"/>
      <c r="D51" s="107"/>
      <c r="E51" s="107"/>
      <c r="F51" s="107"/>
      <c r="G51" s="66"/>
      <c r="H51" s="68"/>
      <c r="I51" s="67"/>
      <c r="J51" s="67"/>
      <c r="K51" s="67"/>
      <c r="L51" s="67"/>
      <c r="M51" s="67"/>
      <c r="N51" s="67"/>
      <c r="O51" s="67"/>
    </row>
    <row r="52" spans="1:15" ht="40.9" customHeight="1" x14ac:dyDescent="0.25">
      <c r="A52" s="152" t="s">
        <v>92</v>
      </c>
      <c r="B52" s="152"/>
      <c r="C52" s="107"/>
      <c r="D52" s="107"/>
      <c r="E52" s="107"/>
      <c r="F52" s="107"/>
      <c r="G52" s="66"/>
      <c r="H52" s="68"/>
      <c r="I52" s="67"/>
      <c r="J52" s="67"/>
      <c r="K52" s="67"/>
      <c r="L52" s="67"/>
      <c r="M52" s="67"/>
      <c r="N52" s="67"/>
      <c r="O52" s="67"/>
    </row>
    <row r="53" spans="1:15" ht="15.75" thickBot="1" x14ac:dyDescent="0.3">
      <c r="A53" s="127" t="s">
        <v>39</v>
      </c>
      <c r="B53" s="95"/>
      <c r="C53" s="96"/>
      <c r="D53" s="96"/>
      <c r="E53" s="96"/>
      <c r="F53" s="96"/>
      <c r="G53" s="66"/>
      <c r="H53" s="68"/>
      <c r="I53" s="128"/>
      <c r="J53" s="128"/>
      <c r="K53" s="67"/>
      <c r="L53" s="67"/>
      <c r="M53" s="67"/>
      <c r="N53" s="67"/>
      <c r="O53" s="67"/>
    </row>
    <row r="54" spans="1:15" ht="24.75" thickTop="1" x14ac:dyDescent="0.25">
      <c r="A54" s="100" t="s">
        <v>64</v>
      </c>
      <c r="B54" s="33"/>
      <c r="C54" s="24"/>
      <c r="D54" s="24"/>
      <c r="E54" s="24"/>
      <c r="F54" s="25"/>
      <c r="G54" s="111"/>
      <c r="H54" s="68"/>
      <c r="I54" s="129"/>
      <c r="J54" s="129"/>
      <c r="K54" s="67"/>
      <c r="L54" s="67"/>
      <c r="M54" s="67"/>
      <c r="N54" s="67"/>
      <c r="O54" s="67"/>
    </row>
    <row r="55" spans="1:15" ht="24" x14ac:dyDescent="0.25">
      <c r="A55" s="100" t="s">
        <v>65</v>
      </c>
      <c r="B55" s="26"/>
      <c r="C55" s="27"/>
      <c r="D55" s="27"/>
      <c r="E55" s="27"/>
      <c r="F55" s="28"/>
      <c r="G55" s="111"/>
      <c r="H55" s="68"/>
      <c r="I55" s="129"/>
      <c r="J55" s="129"/>
      <c r="K55" s="67"/>
      <c r="L55" s="67"/>
      <c r="M55" s="67"/>
      <c r="N55" s="67"/>
      <c r="O55" s="67"/>
    </row>
    <row r="56" spans="1:15" x14ac:dyDescent="0.25">
      <c r="A56" s="100" t="s">
        <v>42</v>
      </c>
      <c r="B56" s="144"/>
      <c r="C56" s="145"/>
      <c r="D56" s="145"/>
      <c r="E56" s="145"/>
      <c r="F56" s="146"/>
      <c r="G56" s="114"/>
      <c r="H56" s="68"/>
      <c r="I56" s="129"/>
      <c r="J56" s="129"/>
      <c r="K56" s="67"/>
      <c r="L56" s="67"/>
      <c r="M56" s="67"/>
      <c r="N56" s="67"/>
      <c r="O56" s="67"/>
    </row>
    <row r="57" spans="1:15" ht="24" x14ac:dyDescent="0.25">
      <c r="A57" s="100" t="s">
        <v>66</v>
      </c>
      <c r="B57" s="144"/>
      <c r="C57" s="145"/>
      <c r="D57" s="145"/>
      <c r="E57" s="145"/>
      <c r="F57" s="146"/>
      <c r="G57" s="114"/>
      <c r="H57" s="68"/>
      <c r="I57" s="129"/>
      <c r="J57" s="129"/>
      <c r="K57" s="67"/>
      <c r="L57" s="67"/>
      <c r="M57" s="67"/>
      <c r="N57" s="67"/>
      <c r="O57" s="67"/>
    </row>
    <row r="58" spans="1:15" x14ac:dyDescent="0.25">
      <c r="A58" s="100" t="s">
        <v>19</v>
      </c>
      <c r="B58" s="26"/>
      <c r="C58" s="27"/>
      <c r="D58" s="27"/>
      <c r="E58" s="27"/>
      <c r="F58" s="28"/>
      <c r="G58" s="111"/>
      <c r="H58" s="68"/>
      <c r="I58" s="128"/>
      <c r="J58" s="128"/>
      <c r="K58" s="67"/>
      <c r="L58" s="67"/>
      <c r="M58" s="67"/>
      <c r="N58" s="67"/>
      <c r="O58" s="67"/>
    </row>
    <row r="59" spans="1:15" ht="36" x14ac:dyDescent="0.25">
      <c r="A59" s="100" t="s">
        <v>75</v>
      </c>
      <c r="B59" s="26"/>
      <c r="C59" s="27"/>
      <c r="D59" s="27"/>
      <c r="E59" s="27"/>
      <c r="F59" s="28"/>
      <c r="G59" s="111"/>
      <c r="H59" s="68"/>
      <c r="I59" s="128"/>
      <c r="J59" s="128"/>
      <c r="K59" s="67"/>
      <c r="L59" s="67"/>
      <c r="M59" s="67"/>
      <c r="N59" s="67"/>
      <c r="O59" s="67"/>
    </row>
    <row r="60" spans="1:15" x14ac:dyDescent="0.25">
      <c r="A60" s="100" t="s">
        <v>76</v>
      </c>
      <c r="B60" s="29"/>
      <c r="C60" s="30"/>
      <c r="D60" s="30"/>
      <c r="E60" s="30"/>
      <c r="F60" s="31"/>
      <c r="G60" s="117"/>
      <c r="H60" s="68"/>
      <c r="I60" s="128"/>
      <c r="J60" s="128"/>
      <c r="K60" s="67"/>
      <c r="L60" s="67"/>
      <c r="M60" s="67"/>
      <c r="N60" s="67"/>
      <c r="O60" s="67"/>
    </row>
    <row r="61" spans="1:15" ht="15.75" thickBot="1" x14ac:dyDescent="0.3">
      <c r="A61" s="100" t="s">
        <v>77</v>
      </c>
      <c r="B61" s="41" t="str">
        <f>IF(B58="","",B57*B58*B59)</f>
        <v/>
      </c>
      <c r="C61" s="42" t="str">
        <f t="shared" ref="C61:F61" si="3">IF(C58="","",C57*C58*C59)</f>
        <v/>
      </c>
      <c r="D61" s="42" t="str">
        <f t="shared" si="3"/>
        <v/>
      </c>
      <c r="E61" s="42" t="str">
        <f t="shared" si="3"/>
        <v/>
      </c>
      <c r="F61" s="43" t="str">
        <f t="shared" si="3"/>
        <v/>
      </c>
      <c r="G61" s="117"/>
      <c r="H61" s="68"/>
      <c r="I61" s="128"/>
      <c r="J61" s="128"/>
      <c r="K61" s="67"/>
      <c r="L61" s="67"/>
      <c r="M61" s="67"/>
      <c r="N61" s="67"/>
      <c r="O61" s="67"/>
    </row>
    <row r="62" spans="1:15" ht="16.5" thickTop="1" thickBot="1" x14ac:dyDescent="0.3">
      <c r="A62" s="106" t="s">
        <v>33</v>
      </c>
      <c r="B62" s="44">
        <f>SUM(B61:G61)</f>
        <v>0</v>
      </c>
      <c r="C62" s="107"/>
      <c r="D62" s="96"/>
      <c r="E62" s="96"/>
      <c r="F62" s="96"/>
      <c r="G62" s="92"/>
      <c r="H62" s="68"/>
      <c r="I62" s="128"/>
      <c r="J62" s="128"/>
      <c r="K62" s="67"/>
      <c r="L62" s="67"/>
      <c r="M62" s="67"/>
      <c r="N62" s="67"/>
      <c r="O62" s="67"/>
    </row>
    <row r="63" spans="1:15" ht="49.5" thickTop="1" thickBot="1" x14ac:dyDescent="0.3">
      <c r="A63" s="106" t="s">
        <v>95</v>
      </c>
      <c r="B63" s="44">
        <f>B38-B62</f>
        <v>0</v>
      </c>
      <c r="C63" s="107"/>
      <c r="D63" s="96"/>
      <c r="E63" s="96"/>
      <c r="F63" s="96"/>
      <c r="G63" s="92"/>
      <c r="H63" s="68"/>
      <c r="I63" s="102"/>
      <c r="J63" s="67"/>
      <c r="K63" s="67"/>
      <c r="L63" s="67"/>
      <c r="M63" s="67"/>
      <c r="N63" s="67"/>
      <c r="O63" s="67"/>
    </row>
    <row r="64" spans="1:15" ht="15.75" thickTop="1" x14ac:dyDescent="0.25">
      <c r="A64" s="130"/>
      <c r="B64" s="61"/>
      <c r="C64" s="107"/>
      <c r="D64" s="96"/>
      <c r="E64" s="96"/>
      <c r="F64" s="96"/>
      <c r="G64" s="92"/>
      <c r="H64" s="68"/>
      <c r="I64" s="102"/>
      <c r="J64" s="67"/>
      <c r="K64" s="67"/>
      <c r="L64" s="67"/>
      <c r="M64" s="67"/>
      <c r="N64" s="67"/>
      <c r="O64" s="67"/>
    </row>
    <row r="65" spans="1:15" ht="40.9" customHeight="1" x14ac:dyDescent="0.25">
      <c r="A65" s="168" t="s">
        <v>90</v>
      </c>
      <c r="B65" s="168"/>
      <c r="C65" s="107"/>
      <c r="D65" s="96"/>
      <c r="E65" s="96"/>
      <c r="F65" s="96"/>
      <c r="G65" s="92"/>
      <c r="H65" s="68"/>
      <c r="I65" s="102"/>
      <c r="J65" s="67"/>
      <c r="K65" s="67"/>
      <c r="L65" s="67"/>
      <c r="M65" s="67"/>
      <c r="N65" s="67"/>
      <c r="O65" s="67"/>
    </row>
    <row r="66" spans="1:15" ht="40.9" customHeight="1" x14ac:dyDescent="0.25">
      <c r="A66" s="152" t="s">
        <v>93</v>
      </c>
      <c r="B66" s="152"/>
      <c r="C66" s="107"/>
      <c r="D66" s="96"/>
      <c r="E66" s="96"/>
      <c r="F66" s="96"/>
      <c r="G66" s="92"/>
      <c r="H66" s="68"/>
      <c r="I66" s="102"/>
      <c r="J66" s="67"/>
      <c r="K66" s="67"/>
      <c r="L66" s="67"/>
      <c r="M66" s="67"/>
      <c r="N66" s="67"/>
      <c r="O66" s="67"/>
    </row>
    <row r="67" spans="1:15" x14ac:dyDescent="0.25">
      <c r="A67" s="126"/>
      <c r="B67" s="95"/>
      <c r="C67" s="107"/>
      <c r="D67" s="96"/>
      <c r="E67" s="96"/>
      <c r="F67" s="96"/>
      <c r="G67" s="92"/>
      <c r="H67" s="68"/>
      <c r="I67" s="128"/>
      <c r="J67" s="128"/>
      <c r="K67" s="67"/>
      <c r="L67" s="67"/>
      <c r="M67" s="67"/>
      <c r="N67" s="67"/>
      <c r="O67" s="67"/>
    </row>
    <row r="68" spans="1:15" ht="15.75" thickBot="1" x14ac:dyDescent="0.3">
      <c r="A68" s="131" t="s">
        <v>37</v>
      </c>
      <c r="B68" s="95"/>
      <c r="C68" s="96"/>
      <c r="D68" s="96"/>
      <c r="E68" s="96"/>
      <c r="F68" s="96"/>
      <c r="G68" s="66"/>
      <c r="H68" s="68"/>
      <c r="I68" s="67"/>
      <c r="J68" s="67"/>
      <c r="K68" s="67"/>
      <c r="L68" s="67"/>
      <c r="M68" s="67"/>
      <c r="N68" s="67"/>
      <c r="O68" s="67"/>
    </row>
    <row r="69" spans="1:15" ht="24.75" thickTop="1" x14ac:dyDescent="0.25">
      <c r="A69" s="132" t="s">
        <v>64</v>
      </c>
      <c r="B69" s="21"/>
      <c r="C69" s="17"/>
      <c r="D69" s="17"/>
      <c r="E69" s="17"/>
      <c r="F69" s="18"/>
      <c r="G69" s="111"/>
      <c r="H69" s="68"/>
      <c r="I69" s="67"/>
      <c r="J69" s="67"/>
      <c r="K69" s="67"/>
      <c r="L69" s="67"/>
      <c r="M69" s="67"/>
      <c r="N69" s="67"/>
      <c r="O69" s="67"/>
    </row>
    <row r="70" spans="1:15" ht="24" x14ac:dyDescent="0.25">
      <c r="A70" s="132" t="s">
        <v>65</v>
      </c>
      <c r="B70" s="22"/>
      <c r="C70" s="3"/>
      <c r="D70" s="3"/>
      <c r="E70" s="3"/>
      <c r="F70" s="19"/>
      <c r="G70" s="111"/>
      <c r="H70" s="68"/>
      <c r="I70" s="67"/>
      <c r="J70" s="67"/>
      <c r="K70" s="67"/>
      <c r="L70" s="67"/>
      <c r="M70" s="67"/>
      <c r="N70" s="67"/>
      <c r="O70" s="67"/>
    </row>
    <row r="71" spans="1:15" x14ac:dyDescent="0.25">
      <c r="A71" s="132" t="s">
        <v>42</v>
      </c>
      <c r="B71" s="147"/>
      <c r="C71" s="148"/>
      <c r="D71" s="148"/>
      <c r="E71" s="148"/>
      <c r="F71" s="149"/>
      <c r="G71" s="133"/>
      <c r="H71" s="68"/>
      <c r="I71" s="67"/>
      <c r="J71" s="67"/>
      <c r="K71" s="67"/>
      <c r="L71" s="67"/>
      <c r="M71" s="67"/>
      <c r="N71" s="67"/>
      <c r="O71" s="67"/>
    </row>
    <row r="72" spans="1:15" ht="24" x14ac:dyDescent="0.25">
      <c r="A72" s="132" t="s">
        <v>66</v>
      </c>
      <c r="B72" s="147"/>
      <c r="C72" s="148"/>
      <c r="D72" s="148"/>
      <c r="E72" s="148"/>
      <c r="F72" s="149"/>
      <c r="G72" s="133"/>
      <c r="H72" s="68"/>
      <c r="I72" s="102"/>
      <c r="J72" s="67"/>
      <c r="K72" s="67"/>
      <c r="L72" s="67"/>
      <c r="M72" s="67"/>
      <c r="N72" s="67"/>
      <c r="O72" s="67"/>
    </row>
    <row r="73" spans="1:15" x14ac:dyDescent="0.25">
      <c r="A73" s="132" t="s">
        <v>19</v>
      </c>
      <c r="B73" s="22"/>
      <c r="C73" s="3"/>
      <c r="D73" s="3"/>
      <c r="E73" s="3"/>
      <c r="F73" s="19"/>
      <c r="G73" s="111"/>
      <c r="H73" s="68"/>
      <c r="I73" s="103"/>
      <c r="J73" s="67"/>
      <c r="K73" s="67"/>
      <c r="L73" s="67"/>
      <c r="M73" s="67"/>
      <c r="N73" s="67"/>
      <c r="O73" s="67"/>
    </row>
    <row r="74" spans="1:15" ht="36" x14ac:dyDescent="0.25">
      <c r="A74" s="132" t="s">
        <v>75</v>
      </c>
      <c r="B74" s="22"/>
      <c r="C74" s="3"/>
      <c r="D74" s="3"/>
      <c r="E74" s="3"/>
      <c r="F74" s="19"/>
      <c r="G74" s="111"/>
      <c r="H74" s="68"/>
      <c r="I74" s="102"/>
      <c r="J74" s="67"/>
      <c r="K74" s="67"/>
      <c r="L74" s="67"/>
      <c r="M74" s="67"/>
      <c r="N74" s="67"/>
      <c r="O74" s="67"/>
    </row>
    <row r="75" spans="1:15" x14ac:dyDescent="0.25">
      <c r="A75" s="132" t="s">
        <v>76</v>
      </c>
      <c r="B75" s="23"/>
      <c r="C75" s="12"/>
      <c r="D75" s="12"/>
      <c r="E75" s="12"/>
      <c r="F75" s="20"/>
      <c r="G75" s="117"/>
      <c r="H75" s="68"/>
      <c r="I75" s="67"/>
      <c r="J75" s="67"/>
      <c r="K75" s="67"/>
      <c r="L75" s="67"/>
      <c r="M75" s="67"/>
      <c r="N75" s="67"/>
      <c r="O75" s="67"/>
    </row>
    <row r="76" spans="1:15" ht="15.75" thickBot="1" x14ac:dyDescent="0.3">
      <c r="A76" s="132" t="s">
        <v>11</v>
      </c>
      <c r="B76" s="45" t="str">
        <f>IF(B73="","",B72*B73*B74)</f>
        <v/>
      </c>
      <c r="C76" s="46" t="str">
        <f t="shared" ref="C76:F76" si="4">IF(C73="","",C72*C73*C74)</f>
        <v/>
      </c>
      <c r="D76" s="46" t="str">
        <f t="shared" si="4"/>
        <v/>
      </c>
      <c r="E76" s="46" t="str">
        <f t="shared" si="4"/>
        <v/>
      </c>
      <c r="F76" s="47" t="str">
        <f t="shared" si="4"/>
        <v/>
      </c>
      <c r="G76" s="117"/>
      <c r="H76" s="68"/>
      <c r="I76" s="67"/>
      <c r="J76" s="67"/>
      <c r="K76" s="67"/>
      <c r="L76" s="67"/>
      <c r="M76" s="67"/>
      <c r="N76" s="67"/>
      <c r="O76" s="67"/>
    </row>
    <row r="77" spans="1:15" ht="16.5" thickTop="1" thickBot="1" x14ac:dyDescent="0.3">
      <c r="A77" s="134" t="s">
        <v>36</v>
      </c>
      <c r="B77" s="48">
        <f>SUM(B76:G76)</f>
        <v>0</v>
      </c>
      <c r="C77" s="107"/>
      <c r="D77" s="96"/>
      <c r="E77" s="96"/>
      <c r="F77" s="96"/>
      <c r="G77" s="92"/>
      <c r="H77" s="68"/>
      <c r="I77" s="102"/>
      <c r="J77" s="67"/>
      <c r="K77" s="67"/>
      <c r="L77" s="67"/>
      <c r="M77" s="67"/>
      <c r="N77" s="67"/>
      <c r="O77" s="67"/>
    </row>
    <row r="78" spans="1:15" ht="15.75" hidden="1" thickTop="1" x14ac:dyDescent="0.25">
      <c r="A78" s="108" t="s">
        <v>0</v>
      </c>
      <c r="B78" s="159"/>
      <c r="C78" s="160"/>
      <c r="D78" s="160"/>
      <c r="E78" s="96"/>
      <c r="F78" s="96"/>
      <c r="G78" s="92"/>
      <c r="H78" s="68"/>
      <c r="I78" s="67"/>
      <c r="J78" s="67"/>
      <c r="K78" s="67"/>
      <c r="L78" s="67"/>
      <c r="M78" s="67"/>
      <c r="N78" s="67"/>
      <c r="O78" s="67"/>
    </row>
    <row r="79" spans="1:15" ht="15.75" hidden="1" thickTop="1" x14ac:dyDescent="0.25">
      <c r="A79" s="109" t="s">
        <v>7</v>
      </c>
      <c r="B79" s="40"/>
      <c r="C79" s="40"/>
      <c r="D79" s="40"/>
      <c r="E79" s="40"/>
      <c r="F79" s="110"/>
      <c r="G79" s="111"/>
      <c r="H79" s="68"/>
      <c r="I79" s="67"/>
      <c r="J79" s="67"/>
      <c r="K79" s="67"/>
      <c r="L79" s="67"/>
      <c r="M79" s="67"/>
      <c r="N79" s="67"/>
      <c r="O79" s="67"/>
    </row>
    <row r="80" spans="1:15" ht="15.75" hidden="1" thickTop="1" x14ac:dyDescent="0.25">
      <c r="A80" s="109" t="s">
        <v>8</v>
      </c>
      <c r="B80" s="40"/>
      <c r="C80" s="40"/>
      <c r="D80" s="40"/>
      <c r="E80" s="40"/>
      <c r="F80" s="110"/>
      <c r="G80" s="111"/>
      <c r="H80" s="68"/>
      <c r="I80" s="67"/>
      <c r="J80" s="67"/>
      <c r="K80" s="67"/>
      <c r="L80" s="67"/>
      <c r="M80" s="67"/>
      <c r="N80" s="67"/>
      <c r="O80" s="67"/>
    </row>
    <row r="81" spans="1:15" ht="15.75" hidden="1" thickTop="1" x14ac:dyDescent="0.25">
      <c r="A81" s="109" t="s">
        <v>10</v>
      </c>
      <c r="B81" s="112" t="str">
        <f>IF(B79="Bribie",#REF!,IF(B79="South Caboolture",#REF!,IF(B79="Burpengary",#REF!,IF(B79="Woodford",#REF!,IF(B79="Donnybrook",#REF!,"")))))</f>
        <v/>
      </c>
      <c r="C81" s="112" t="str">
        <f>IF(C79="Bribie",#REF!,IF(C79="South Caboolture",#REF!,IF(C79="Burpengary",#REF!,IF(C79="Woodford",#REF!,IF(C79="Donnybrook",#REF!,"")))))</f>
        <v/>
      </c>
      <c r="D81" s="112" t="str">
        <f>IF(D79="Bribie",#REF!,IF(D79="South Caboolture",#REF!,IF(D79="Burpengary",#REF!,IF(D79="Woodford",#REF!,IF(D79="Donnybrook",#REF!,"")))))</f>
        <v/>
      </c>
      <c r="E81" s="112" t="str">
        <f>IF(E79="Bribie",#REF!,IF(E79="South Caboolture",#REF!,IF(E79="Burpengary",#REF!,IF(E79="Woodford",#REF!,IF(E79="Donnybrook",#REF!,"")))))</f>
        <v/>
      </c>
      <c r="F81" s="113" t="str">
        <f>IF(F79="Bribie",#REF!,IF(F79="South Caboolture",#REF!,IF(F79="Burpengary",#REF!,IF(F79="Woodford",#REF!,IF(F79="Donnybrook",#REF!,"")))))</f>
        <v/>
      </c>
      <c r="G81" s="114"/>
      <c r="H81" s="68"/>
      <c r="I81" s="67"/>
      <c r="J81" s="67"/>
      <c r="K81" s="67"/>
      <c r="L81" s="67"/>
      <c r="M81" s="67"/>
      <c r="N81" s="67"/>
      <c r="O81" s="67"/>
    </row>
    <row r="82" spans="1:15" ht="15.75" hidden="1" thickTop="1" x14ac:dyDescent="0.25">
      <c r="A82" s="109" t="s">
        <v>19</v>
      </c>
      <c r="B82" s="40"/>
      <c r="C82" s="40"/>
      <c r="D82" s="40"/>
      <c r="E82" s="40"/>
      <c r="F82" s="110"/>
      <c r="G82" s="111"/>
      <c r="H82" s="68"/>
      <c r="I82" s="67"/>
      <c r="J82" s="67"/>
      <c r="K82" s="67"/>
      <c r="L82" s="67"/>
      <c r="M82" s="67"/>
      <c r="N82" s="67"/>
      <c r="O82" s="67"/>
    </row>
    <row r="83" spans="1:15" ht="15.75" hidden="1" thickTop="1" x14ac:dyDescent="0.25">
      <c r="A83" s="109" t="s">
        <v>15</v>
      </c>
      <c r="B83" s="40" t="str">
        <f>IF(B79="Bribie",VLOOKUP(B80,#REF!,4,FALSE),IF(B79="South Caboolture",VLOOKUP(B80,#REF!,5,FALSE),IF(B79="Burpengary",VLOOKUP(B80,#REF!,6,FALSE),IF(B79="Woodford",VLOOKUP(B80,#REF!,7,FALSE),IF(B79="Donnybrook",VLOOKUP(B80,#REF!,8,FALSE),"")))))</f>
        <v/>
      </c>
      <c r="C83" s="40" t="str">
        <f>IF(C79="Bribie",VLOOKUP(C80,#REF!,4,FALSE),IF(C79="South Caboolture",VLOOKUP(C80,#REF!,5,FALSE),IF(C79="Burpengary",VLOOKUP(C80,#REF!,6,FALSE),IF(C79="Woodford",VLOOKUP(C80,#REF!,7,FALSE),IF(C79="Donnybrook",VLOOKUP(C80,#REF!,8,FALSE),"")))))</f>
        <v/>
      </c>
      <c r="D83" s="40" t="str">
        <f>IF(D79="Bribie",VLOOKUP(D80,#REF!,4,FALSE),IF(D79="South Caboolture",VLOOKUP(D80,#REF!,5,FALSE),IF(D79="Burpengary",VLOOKUP(D80,#REF!,6,FALSE),IF(D79="Woodford",VLOOKUP(D80,#REF!,7,FALSE),IF(D79="Donnybrook",VLOOKUP(D80,#REF!,8,FALSE),"")))))</f>
        <v/>
      </c>
      <c r="E83" s="40" t="str">
        <f>IF(E79="Bribie",VLOOKUP(E80,#REF!,4,FALSE),IF(E79="South Caboolture",VLOOKUP(E80,#REF!,5,FALSE),IF(E79="Burpengary",VLOOKUP(E80,#REF!,6,FALSE),IF(E79="Woodford",VLOOKUP(E80,#REF!,7,FALSE),IF(E79="Donnybrook",VLOOKUP(E80,#REF!,8,FALSE),"")))))</f>
        <v/>
      </c>
      <c r="F83" s="110" t="str">
        <f>IF(F79="Bribie",VLOOKUP(F80,#REF!,4,FALSE),IF(F79="South Caboolture",VLOOKUP(F80,#REF!,5,FALSE),IF(F79="Burpengary",VLOOKUP(F80,#REF!,6,FALSE),IF(F79="Woodford",VLOOKUP(F80,#REF!,7,FALSE),IF(F79="Donnybrook",VLOOKUP(F80,#REF!,8,FALSE),"")))))</f>
        <v/>
      </c>
      <c r="G83" s="111"/>
      <c r="H83" s="68"/>
      <c r="I83" s="67"/>
      <c r="J83" s="67"/>
      <c r="K83" s="67"/>
      <c r="L83" s="67"/>
      <c r="M83" s="67"/>
      <c r="N83" s="67"/>
      <c r="O83" s="67"/>
    </row>
    <row r="84" spans="1:15" ht="15.75" hidden="1" thickTop="1" x14ac:dyDescent="0.25">
      <c r="A84" s="109" t="s">
        <v>9</v>
      </c>
      <c r="B84" s="40" t="str">
        <f>IF(B82="","","EP")</f>
        <v/>
      </c>
      <c r="C84" s="40" t="str">
        <f t="shared" ref="C84:F84" si="5">IF(C82="","","EP")</f>
        <v/>
      </c>
      <c r="D84" s="40" t="str">
        <f t="shared" si="5"/>
        <v/>
      </c>
      <c r="E84" s="40" t="str">
        <f t="shared" si="5"/>
        <v/>
      </c>
      <c r="F84" s="110" t="str">
        <f t="shared" si="5"/>
        <v/>
      </c>
      <c r="G84" s="111"/>
      <c r="H84" s="68"/>
      <c r="I84" s="67"/>
      <c r="J84" s="67"/>
      <c r="K84" s="67"/>
      <c r="L84" s="67"/>
      <c r="M84" s="67"/>
      <c r="N84" s="67"/>
      <c r="O84" s="67"/>
    </row>
    <row r="85" spans="1:15" ht="15.75" hidden="1" thickTop="1" x14ac:dyDescent="0.25">
      <c r="A85" s="109" t="s">
        <v>11</v>
      </c>
      <c r="B85" s="115" t="str">
        <f>IF(B82="","",B81*B82*B83)</f>
        <v/>
      </c>
      <c r="C85" s="115" t="str">
        <f t="shared" ref="C85:F85" si="6">IF(C82="","",C81*C82*C83)</f>
        <v/>
      </c>
      <c r="D85" s="115" t="str">
        <f t="shared" si="6"/>
        <v/>
      </c>
      <c r="E85" s="115" t="str">
        <f t="shared" si="6"/>
        <v/>
      </c>
      <c r="F85" s="116" t="str">
        <f t="shared" si="6"/>
        <v/>
      </c>
      <c r="G85" s="117"/>
      <c r="H85" s="68"/>
      <c r="I85" s="67"/>
      <c r="J85" s="67"/>
      <c r="K85" s="67"/>
      <c r="L85" s="67"/>
      <c r="M85" s="67"/>
      <c r="N85" s="67"/>
      <c r="O85" s="67"/>
    </row>
    <row r="86" spans="1:15" ht="15.75" hidden="1" thickTop="1" x14ac:dyDescent="0.25">
      <c r="A86" s="118" t="s">
        <v>29</v>
      </c>
      <c r="B86" s="119">
        <f>SUM(B85:G85)</f>
        <v>0</v>
      </c>
      <c r="C86" s="96"/>
      <c r="D86" s="96"/>
      <c r="E86" s="96"/>
      <c r="F86" s="96"/>
      <c r="G86" s="92"/>
      <c r="H86" s="68"/>
      <c r="I86" s="67"/>
      <c r="J86" s="67"/>
      <c r="K86" s="67"/>
      <c r="L86" s="67"/>
      <c r="M86" s="67"/>
      <c r="N86" s="67"/>
      <c r="O86" s="67"/>
    </row>
    <row r="87" spans="1:15" ht="15.75" hidden="1" thickTop="1" x14ac:dyDescent="0.25">
      <c r="A87" s="92"/>
      <c r="B87" s="95"/>
      <c r="C87" s="96"/>
      <c r="D87" s="96"/>
      <c r="E87" s="96"/>
      <c r="F87" s="96"/>
      <c r="G87" s="92"/>
      <c r="H87" s="68"/>
      <c r="I87" s="67"/>
      <c r="J87" s="67"/>
      <c r="K87" s="67"/>
      <c r="L87" s="67"/>
      <c r="M87" s="67"/>
      <c r="N87" s="67"/>
      <c r="O87" s="67"/>
    </row>
    <row r="88" spans="1:15" ht="16.5" hidden="1" thickTop="1" thickBot="1" x14ac:dyDescent="0.3">
      <c r="A88" s="120" t="s">
        <v>30</v>
      </c>
      <c r="B88" s="121">
        <f>B77+B86</f>
        <v>0</v>
      </c>
      <c r="C88" s="122"/>
      <c r="D88" s="123"/>
      <c r="E88" s="123"/>
      <c r="F88" s="123"/>
      <c r="G88" s="114"/>
      <c r="H88" s="68"/>
      <c r="I88" s="67"/>
      <c r="J88" s="67"/>
      <c r="K88" s="67"/>
      <c r="L88" s="67"/>
      <c r="M88" s="67"/>
      <c r="N88" s="67"/>
      <c r="O88" s="67"/>
    </row>
    <row r="89" spans="1:15" ht="15.75" hidden="1" thickTop="1" x14ac:dyDescent="0.25">
      <c r="A89" s="124"/>
      <c r="B89" s="125"/>
      <c r="C89" s="107"/>
      <c r="D89" s="107"/>
      <c r="E89" s="107"/>
      <c r="F89" s="107"/>
      <c r="G89" s="66"/>
      <c r="H89" s="68"/>
      <c r="I89" s="67"/>
      <c r="J89" s="67"/>
      <c r="K89" s="67"/>
      <c r="L89" s="67"/>
      <c r="M89" s="67"/>
      <c r="N89" s="67"/>
      <c r="O89" s="67"/>
    </row>
    <row r="90" spans="1:15" ht="15.75" thickTop="1" x14ac:dyDescent="0.25">
      <c r="A90" s="126"/>
      <c r="B90" s="95"/>
      <c r="C90" s="107"/>
      <c r="D90" s="107"/>
      <c r="E90" s="107"/>
      <c r="F90" s="107"/>
      <c r="G90" s="66"/>
      <c r="H90" s="68"/>
      <c r="I90" s="67"/>
      <c r="J90" s="67"/>
      <c r="K90" s="67"/>
      <c r="L90" s="67"/>
      <c r="M90" s="67"/>
      <c r="N90" s="67"/>
      <c r="O90" s="67"/>
    </row>
    <row r="91" spans="1:15" ht="31.9" customHeight="1" x14ac:dyDescent="0.25">
      <c r="A91" s="152" t="s">
        <v>94</v>
      </c>
      <c r="B91" s="152"/>
      <c r="C91" s="107"/>
      <c r="D91" s="107"/>
      <c r="E91" s="107"/>
      <c r="F91" s="107"/>
      <c r="G91" s="66"/>
      <c r="H91" s="68"/>
      <c r="I91" s="67"/>
      <c r="J91" s="67"/>
      <c r="K91" s="67"/>
      <c r="L91" s="67"/>
      <c r="M91" s="67"/>
      <c r="N91" s="67"/>
      <c r="O91" s="67"/>
    </row>
    <row r="92" spans="1:15" ht="14.45" customHeight="1" x14ac:dyDescent="0.25">
      <c r="A92" s="135"/>
      <c r="B92" s="135"/>
      <c r="C92" s="107"/>
      <c r="D92" s="107"/>
      <c r="E92" s="107"/>
      <c r="F92" s="107"/>
      <c r="G92" s="66"/>
      <c r="H92" s="68"/>
      <c r="I92" s="67"/>
      <c r="J92" s="67"/>
      <c r="K92" s="67"/>
      <c r="L92" s="67"/>
      <c r="M92" s="67"/>
      <c r="N92" s="67"/>
      <c r="O92" s="67"/>
    </row>
    <row r="93" spans="1:15" ht="15.75" thickBot="1" x14ac:dyDescent="0.3">
      <c r="A93" s="131" t="s">
        <v>38</v>
      </c>
      <c r="B93" s="95"/>
      <c r="C93" s="96"/>
      <c r="D93" s="96"/>
      <c r="E93" s="96"/>
      <c r="F93" s="96"/>
      <c r="G93" s="66"/>
      <c r="H93" s="68"/>
      <c r="I93" s="128"/>
      <c r="J93" s="128"/>
      <c r="K93" s="67"/>
      <c r="L93" s="67"/>
      <c r="M93" s="67"/>
      <c r="N93" s="67"/>
      <c r="O93" s="67"/>
    </row>
    <row r="94" spans="1:15" ht="24.75" thickTop="1" x14ac:dyDescent="0.25">
      <c r="A94" s="132" t="s">
        <v>64</v>
      </c>
      <c r="B94" s="21"/>
      <c r="C94" s="17"/>
      <c r="D94" s="17"/>
      <c r="E94" s="17"/>
      <c r="F94" s="18"/>
      <c r="G94" s="111"/>
      <c r="H94" s="68"/>
      <c r="I94" s="129"/>
      <c r="J94" s="129"/>
      <c r="K94" s="67"/>
      <c r="L94" s="67"/>
      <c r="M94" s="67"/>
      <c r="N94" s="67"/>
      <c r="O94" s="67"/>
    </row>
    <row r="95" spans="1:15" ht="24" x14ac:dyDescent="0.25">
      <c r="A95" s="132" t="s">
        <v>65</v>
      </c>
      <c r="B95" s="22"/>
      <c r="C95" s="3"/>
      <c r="D95" s="3"/>
      <c r="E95" s="3"/>
      <c r="F95" s="19"/>
      <c r="G95" s="111"/>
      <c r="H95" s="68"/>
      <c r="I95" s="129"/>
      <c r="J95" s="129"/>
      <c r="K95" s="67"/>
      <c r="L95" s="67"/>
      <c r="M95" s="67"/>
      <c r="N95" s="67"/>
      <c r="O95" s="67"/>
    </row>
    <row r="96" spans="1:15" x14ac:dyDescent="0.25">
      <c r="A96" s="132" t="s">
        <v>42</v>
      </c>
      <c r="B96" s="147"/>
      <c r="C96" s="148"/>
      <c r="D96" s="148"/>
      <c r="E96" s="148"/>
      <c r="F96" s="149"/>
      <c r="G96" s="133"/>
      <c r="H96" s="68"/>
      <c r="I96" s="129"/>
      <c r="J96" s="129"/>
      <c r="K96" s="67"/>
      <c r="L96" s="67"/>
      <c r="M96" s="67"/>
      <c r="N96" s="67"/>
      <c r="O96" s="67"/>
    </row>
    <row r="97" spans="1:15" ht="24" x14ac:dyDescent="0.25">
      <c r="A97" s="132" t="s">
        <v>66</v>
      </c>
      <c r="B97" s="147"/>
      <c r="C97" s="148"/>
      <c r="D97" s="148"/>
      <c r="E97" s="148"/>
      <c r="F97" s="149"/>
      <c r="G97" s="133"/>
      <c r="H97" s="68"/>
      <c r="I97" s="129"/>
      <c r="J97" s="129"/>
      <c r="K97" s="67"/>
      <c r="L97" s="67"/>
      <c r="M97" s="67"/>
      <c r="N97" s="67"/>
      <c r="O97" s="67"/>
    </row>
    <row r="98" spans="1:15" x14ac:dyDescent="0.25">
      <c r="A98" s="132" t="s">
        <v>19</v>
      </c>
      <c r="B98" s="22"/>
      <c r="C98" s="3"/>
      <c r="D98" s="3"/>
      <c r="E98" s="3"/>
      <c r="F98" s="19"/>
      <c r="G98" s="111"/>
      <c r="H98" s="68"/>
      <c r="I98" s="128"/>
      <c r="J98" s="128"/>
      <c r="K98" s="67"/>
      <c r="L98" s="67"/>
      <c r="M98" s="67"/>
      <c r="N98" s="67"/>
      <c r="O98" s="67"/>
    </row>
    <row r="99" spans="1:15" ht="36" x14ac:dyDescent="0.25">
      <c r="A99" s="132" t="s">
        <v>75</v>
      </c>
      <c r="B99" s="22"/>
      <c r="C99" s="3"/>
      <c r="D99" s="3"/>
      <c r="E99" s="3"/>
      <c r="F99" s="19"/>
      <c r="G99" s="111"/>
      <c r="H99" s="68"/>
      <c r="I99" s="128"/>
      <c r="J99" s="128"/>
      <c r="K99" s="67"/>
      <c r="L99" s="67"/>
      <c r="M99" s="67"/>
      <c r="N99" s="67"/>
      <c r="O99" s="67"/>
    </row>
    <row r="100" spans="1:15" x14ac:dyDescent="0.25">
      <c r="A100" s="132" t="s">
        <v>76</v>
      </c>
      <c r="B100" s="23"/>
      <c r="C100" s="12"/>
      <c r="D100" s="12"/>
      <c r="E100" s="12"/>
      <c r="F100" s="20"/>
      <c r="G100" s="117"/>
      <c r="H100" s="68"/>
      <c r="I100" s="128"/>
      <c r="J100" s="128"/>
      <c r="K100" s="67"/>
      <c r="L100" s="67"/>
      <c r="M100" s="67"/>
      <c r="N100" s="67"/>
      <c r="O100" s="67"/>
    </row>
    <row r="101" spans="1:15" ht="15.75" thickBot="1" x14ac:dyDescent="0.3">
      <c r="A101" s="132" t="s">
        <v>77</v>
      </c>
      <c r="B101" s="45" t="str">
        <f>IF(B98="","",B97*B98*B99)</f>
        <v/>
      </c>
      <c r="C101" s="46" t="str">
        <f t="shared" ref="C101:F101" si="7">IF(C98="","",C97*C98*C99)</f>
        <v/>
      </c>
      <c r="D101" s="46" t="str">
        <f t="shared" si="7"/>
        <v/>
      </c>
      <c r="E101" s="46" t="str">
        <f t="shared" si="7"/>
        <v/>
      </c>
      <c r="F101" s="47" t="str">
        <f t="shared" si="7"/>
        <v/>
      </c>
      <c r="G101" s="117"/>
      <c r="H101" s="68"/>
      <c r="I101" s="128"/>
      <c r="J101" s="128"/>
      <c r="K101" s="67"/>
      <c r="L101" s="67"/>
      <c r="M101" s="67"/>
      <c r="N101" s="67"/>
      <c r="O101" s="67"/>
    </row>
    <row r="102" spans="1:15" ht="16.5" thickTop="1" thickBot="1" x14ac:dyDescent="0.3">
      <c r="A102" s="134" t="s">
        <v>35</v>
      </c>
      <c r="B102" s="48">
        <f>SUM(B101:G101)</f>
        <v>0</v>
      </c>
      <c r="C102" s="107"/>
      <c r="D102" s="96"/>
      <c r="E102" s="96"/>
      <c r="F102" s="96"/>
      <c r="G102" s="136"/>
      <c r="H102" s="68"/>
      <c r="I102" s="128"/>
      <c r="J102" s="128"/>
      <c r="K102" s="67"/>
      <c r="L102" s="67"/>
      <c r="M102" s="67"/>
      <c r="N102" s="67"/>
      <c r="O102" s="67"/>
    </row>
    <row r="103" spans="1:15" ht="37.5" thickTop="1" thickBot="1" x14ac:dyDescent="0.3">
      <c r="A103" s="137" t="s">
        <v>96</v>
      </c>
      <c r="B103" s="49">
        <f>B77-B102</f>
        <v>0</v>
      </c>
      <c r="C103" s="107"/>
      <c r="I103" s="102"/>
      <c r="J103" s="67"/>
      <c r="K103" s="67"/>
      <c r="L103" s="67"/>
      <c r="M103" s="67"/>
      <c r="N103" s="67"/>
      <c r="O103" s="67"/>
    </row>
    <row r="104" spans="1:15" ht="15.75" thickTop="1" x14ac:dyDescent="0.25">
      <c r="A104" s="92"/>
      <c r="B104" s="95"/>
      <c r="C104" s="107"/>
      <c r="I104" s="128"/>
      <c r="J104" s="128"/>
      <c r="K104" s="67"/>
      <c r="L104" s="67"/>
      <c r="M104" s="67"/>
      <c r="N104" s="67"/>
      <c r="O104" s="67"/>
    </row>
    <row r="105" spans="1:15" ht="15.75" thickBot="1" x14ac:dyDescent="0.3">
      <c r="A105" s="138"/>
      <c r="B105" s="96"/>
      <c r="C105" s="96"/>
      <c r="I105" s="67"/>
      <c r="J105" s="67"/>
      <c r="K105" s="67"/>
      <c r="L105" s="67"/>
      <c r="M105" s="67"/>
      <c r="N105" s="67"/>
      <c r="O105" s="67"/>
    </row>
    <row r="106" spans="1:15" ht="15.75" thickTop="1" x14ac:dyDescent="0.25">
      <c r="A106" s="76" t="s">
        <v>16</v>
      </c>
      <c r="B106" s="139">
        <v>0</v>
      </c>
      <c r="C106" s="96"/>
      <c r="D106" s="67"/>
      <c r="E106" s="67"/>
      <c r="I106" s="67"/>
      <c r="J106" s="67"/>
      <c r="K106" s="67"/>
      <c r="L106" s="67"/>
      <c r="M106" s="67"/>
      <c r="N106" s="67"/>
      <c r="O106" s="67"/>
    </row>
    <row r="107" spans="1:15" x14ac:dyDescent="0.25">
      <c r="A107" s="140" t="s">
        <v>12</v>
      </c>
      <c r="B107" s="50">
        <f>MAX(0,B38+B77-B62-B102)</f>
        <v>0</v>
      </c>
      <c r="C107" s="157" t="s">
        <v>44</v>
      </c>
      <c r="D107" s="158"/>
      <c r="E107" s="67"/>
      <c r="I107" s="67"/>
      <c r="J107" s="67"/>
      <c r="K107" s="67"/>
      <c r="L107" s="67"/>
      <c r="M107" s="67"/>
      <c r="N107" s="67"/>
      <c r="O107" s="67"/>
    </row>
    <row r="108" spans="1:15" x14ac:dyDescent="0.25">
      <c r="A108" s="79" t="s">
        <v>13</v>
      </c>
      <c r="B108" s="13"/>
      <c r="C108" s="141" t="s">
        <v>97</v>
      </c>
      <c r="D108" s="67"/>
      <c r="E108" s="67"/>
      <c r="F108" s="96"/>
      <c r="G108" s="67"/>
      <c r="H108" s="68"/>
      <c r="I108" s="67"/>
      <c r="J108" s="67"/>
      <c r="K108" s="67"/>
      <c r="L108" s="67"/>
      <c r="M108" s="67"/>
      <c r="N108" s="67"/>
      <c r="O108" s="67"/>
    </row>
    <row r="109" spans="1:15" x14ac:dyDescent="0.25">
      <c r="A109" s="79" t="s">
        <v>14</v>
      </c>
      <c r="B109" s="6"/>
      <c r="C109" s="155" t="s">
        <v>78</v>
      </c>
      <c r="D109" s="156"/>
      <c r="E109" s="156"/>
      <c r="F109" s="156"/>
      <c r="G109" s="67"/>
      <c r="H109" s="68"/>
      <c r="I109" s="67"/>
      <c r="J109" s="67"/>
      <c r="K109" s="67"/>
      <c r="L109" s="67"/>
      <c r="M109" s="67"/>
      <c r="N109" s="67"/>
      <c r="O109" s="67"/>
    </row>
    <row r="110" spans="1:15" ht="15.75" thickBot="1" x14ac:dyDescent="0.3">
      <c r="A110" s="90" t="s">
        <v>53</v>
      </c>
      <c r="B110" s="7"/>
      <c r="C110" s="96"/>
      <c r="D110" s="67"/>
      <c r="E110" s="67"/>
      <c r="F110" s="142"/>
      <c r="G110" s="67"/>
      <c r="H110" s="68"/>
      <c r="I110" s="67"/>
      <c r="J110" s="67"/>
      <c r="K110" s="67"/>
      <c r="L110" s="67"/>
      <c r="M110" s="67"/>
      <c r="N110" s="67"/>
      <c r="O110" s="67"/>
    </row>
    <row r="111" spans="1:15" ht="15.75" thickTop="1" x14ac:dyDescent="0.25">
      <c r="A111" s="138"/>
      <c r="B111" s="96"/>
      <c r="C111" s="96"/>
      <c r="D111" s="96"/>
      <c r="E111" s="96"/>
      <c r="F111" s="96"/>
      <c r="G111" s="67"/>
      <c r="H111" s="68"/>
      <c r="I111" s="67"/>
      <c r="J111" s="67"/>
      <c r="K111" s="67"/>
      <c r="L111" s="67"/>
      <c r="M111" s="67"/>
      <c r="N111" s="67"/>
      <c r="O111" s="67"/>
    </row>
    <row r="112" spans="1:15" x14ac:dyDescent="0.25">
      <c r="A112" s="143"/>
      <c r="B112" s="96"/>
      <c r="C112" s="96"/>
      <c r="D112" s="136"/>
      <c r="E112" s="68"/>
      <c r="F112" s="67"/>
      <c r="G112" s="68"/>
      <c r="H112" s="67"/>
      <c r="I112" s="67"/>
      <c r="J112" s="67"/>
      <c r="K112" s="67"/>
      <c r="L112" s="67"/>
      <c r="M112" s="67"/>
      <c r="N112" s="67"/>
      <c r="O112" s="67"/>
    </row>
    <row r="113" spans="1:15" x14ac:dyDescent="0.25">
      <c r="A113" s="96"/>
      <c r="B113" s="96"/>
      <c r="C113" s="96"/>
      <c r="D113" s="136"/>
      <c r="F113" s="67"/>
      <c r="G113" s="68"/>
      <c r="H113" s="67"/>
      <c r="I113" s="67"/>
      <c r="J113" s="67"/>
      <c r="K113" s="67"/>
      <c r="L113" s="67"/>
      <c r="M113" s="67"/>
      <c r="N113" s="67"/>
      <c r="O113" s="67"/>
    </row>
    <row r="114" spans="1:15" x14ac:dyDescent="0.25">
      <c r="A114" s="96"/>
      <c r="B114" s="96"/>
      <c r="C114" s="96"/>
      <c r="D114" s="136"/>
      <c r="E114" s="68"/>
      <c r="F114" s="67"/>
      <c r="G114" s="68"/>
      <c r="H114" s="67"/>
      <c r="I114" s="67"/>
      <c r="J114" s="67"/>
      <c r="K114" s="67"/>
      <c r="L114" s="67"/>
      <c r="M114" s="67"/>
      <c r="N114" s="67"/>
      <c r="O114" s="67"/>
    </row>
    <row r="115" spans="1:15" x14ac:dyDescent="0.25">
      <c r="A115" s="68"/>
      <c r="C115" s="67"/>
      <c r="D115" s="68"/>
      <c r="E115" s="67"/>
      <c r="F115" s="67"/>
      <c r="G115" s="68"/>
      <c r="H115" s="67"/>
      <c r="I115" s="67"/>
      <c r="J115" s="67"/>
      <c r="K115" s="67"/>
      <c r="L115" s="67"/>
      <c r="M115" s="67"/>
      <c r="N115" s="67"/>
      <c r="O115" s="67"/>
    </row>
    <row r="116" spans="1:15" x14ac:dyDescent="0.25">
      <c r="A116" s="96"/>
      <c r="C116" s="67"/>
      <c r="D116" s="67"/>
      <c r="E116" s="67"/>
      <c r="F116" s="67"/>
      <c r="G116" s="68"/>
      <c r="H116" s="67"/>
      <c r="I116" s="67"/>
      <c r="J116" s="67"/>
      <c r="K116" s="67"/>
      <c r="L116" s="67"/>
      <c r="M116" s="67"/>
      <c r="N116" s="67"/>
      <c r="O116" s="67"/>
    </row>
    <row r="117" spans="1:15" x14ac:dyDescent="0.25">
      <c r="A117" s="67"/>
      <c r="B117" s="67"/>
      <c r="C117" s="67"/>
      <c r="D117" s="67"/>
      <c r="E117" s="67"/>
      <c r="F117" s="96"/>
      <c r="G117" s="96"/>
      <c r="H117" s="67"/>
      <c r="I117" s="67"/>
      <c r="J117" s="67"/>
      <c r="K117" s="67"/>
      <c r="L117" s="67"/>
      <c r="M117" s="67"/>
      <c r="N117" s="67"/>
      <c r="O117" s="67"/>
    </row>
    <row r="118" spans="1:15" x14ac:dyDescent="0.25">
      <c r="A118" s="67"/>
      <c r="C118" s="67"/>
      <c r="D118" s="68"/>
      <c r="E118" s="67"/>
      <c r="F118" s="67"/>
      <c r="G118" s="68"/>
      <c r="H118" s="67"/>
      <c r="J118" s="67"/>
      <c r="K118" s="67"/>
      <c r="L118" s="67"/>
      <c r="M118" s="67"/>
      <c r="N118" s="67"/>
      <c r="O118" s="67"/>
    </row>
    <row r="119" spans="1:15" x14ac:dyDescent="0.25">
      <c r="A119" s="96"/>
      <c r="C119" s="67"/>
      <c r="D119" s="68"/>
      <c r="E119" s="67"/>
      <c r="F119" s="67"/>
      <c r="G119" s="68"/>
      <c r="H119" s="67"/>
      <c r="J119" s="67"/>
      <c r="K119" s="67"/>
      <c r="L119" s="67"/>
      <c r="M119" s="67"/>
      <c r="N119" s="67"/>
      <c r="O119" s="67"/>
    </row>
    <row r="120" spans="1:15" x14ac:dyDescent="0.25">
      <c r="A120" s="107"/>
      <c r="B120" s="96"/>
      <c r="C120" s="67"/>
      <c r="D120" s="68"/>
      <c r="E120" s="67"/>
      <c r="F120" s="67"/>
      <c r="G120" s="68"/>
      <c r="H120" s="67"/>
      <c r="J120" s="67"/>
      <c r="K120" s="67"/>
      <c r="L120" s="67"/>
      <c r="M120" s="67"/>
      <c r="N120" s="67"/>
      <c r="O120" s="67"/>
    </row>
    <row r="121" spans="1:15" x14ac:dyDescent="0.25">
      <c r="A121" s="107"/>
      <c r="B121" s="96"/>
      <c r="C121" s="67"/>
      <c r="D121" s="68"/>
      <c r="E121" s="67"/>
      <c r="F121" s="67"/>
      <c r="G121" s="68"/>
      <c r="H121" s="67"/>
      <c r="J121" s="67"/>
      <c r="K121" s="67"/>
      <c r="L121" s="67"/>
      <c r="M121" s="67"/>
      <c r="N121" s="67"/>
      <c r="O121" s="67"/>
    </row>
    <row r="122" spans="1:15" x14ac:dyDescent="0.25">
      <c r="A122" s="136"/>
      <c r="B122" s="96"/>
      <c r="C122" s="67"/>
      <c r="D122" s="68"/>
      <c r="E122" s="67"/>
      <c r="F122" s="67"/>
      <c r="G122" s="68"/>
      <c r="H122" s="67"/>
      <c r="J122" s="67"/>
      <c r="K122" s="67"/>
      <c r="L122" s="67"/>
      <c r="M122" s="67"/>
      <c r="N122" s="67"/>
      <c r="O122" s="67"/>
    </row>
    <row r="123" spans="1:15" x14ac:dyDescent="0.25">
      <c r="A123" s="96"/>
      <c r="B123" s="96"/>
      <c r="C123" s="96"/>
      <c r="D123" s="67"/>
      <c r="E123" s="68"/>
      <c r="J123" s="67"/>
      <c r="K123" s="67"/>
      <c r="L123" s="67"/>
      <c r="M123" s="67"/>
      <c r="N123" s="67"/>
      <c r="O123" s="67"/>
    </row>
    <row r="124" spans="1:15" x14ac:dyDescent="0.25">
      <c r="A124" s="96"/>
      <c r="B124" s="96"/>
      <c r="C124" s="96"/>
      <c r="D124" s="67"/>
      <c r="E124" s="68"/>
      <c r="J124" s="67"/>
      <c r="K124" s="67"/>
      <c r="L124" s="67"/>
      <c r="M124" s="67"/>
      <c r="N124" s="67"/>
      <c r="O124" s="67"/>
    </row>
    <row r="125" spans="1:15" x14ac:dyDescent="0.25">
      <c r="A125" s="96"/>
      <c r="B125" s="96"/>
      <c r="C125" s="96"/>
      <c r="D125" s="67"/>
      <c r="E125" s="68"/>
      <c r="J125" s="67"/>
      <c r="K125" s="67"/>
      <c r="L125" s="67"/>
      <c r="M125" s="67"/>
      <c r="N125" s="67"/>
      <c r="O125" s="67"/>
    </row>
    <row r="126" spans="1:15" x14ac:dyDescent="0.25">
      <c r="A126" s="138"/>
      <c r="J126" s="67"/>
      <c r="K126" s="67"/>
      <c r="L126" s="67"/>
      <c r="M126" s="67"/>
      <c r="N126" s="67"/>
      <c r="O126" s="67"/>
    </row>
    <row r="127" spans="1:15" x14ac:dyDescent="0.25">
      <c r="A127" s="138"/>
      <c r="J127" s="67"/>
      <c r="K127" s="67"/>
      <c r="L127" s="67"/>
      <c r="M127" s="67"/>
      <c r="N127" s="67"/>
      <c r="O127" s="67"/>
    </row>
    <row r="128" spans="1:15" x14ac:dyDescent="0.25">
      <c r="A128" s="138"/>
      <c r="J128" s="67"/>
      <c r="K128" s="67"/>
      <c r="L128" s="67"/>
      <c r="M128" s="67"/>
      <c r="N128" s="67"/>
      <c r="O128" s="67"/>
    </row>
  </sheetData>
  <sheetProtection algorithmName="SHA-512" hashValue="qsxPO8/hJnmZ+7m0tFbWDnunvXUAMjrs7SMYO1iFS1KvSE3H6qsGQd/PiZC9D7mleufZBi/3KPsGuYPP3DBAzA==" saltValue="lyI8LJGjskw/QAVA7ev0Kw==" spinCount="100000" sheet="1" formatCells="0" formatColumns="0" formatRows="0" insertColumns="0" insertRows="0" insertHyperlinks="0" deleteColumns="0" deleteRows="0" selectLockedCells="1" sort="0" autoFilter="0" pivotTables="0"/>
  <dataConsolidate/>
  <mergeCells count="15">
    <mergeCell ref="C3:E3"/>
    <mergeCell ref="C2:E2"/>
    <mergeCell ref="A91:B91"/>
    <mergeCell ref="G7:H7"/>
    <mergeCell ref="C109:F109"/>
    <mergeCell ref="C107:D107"/>
    <mergeCell ref="B78:D78"/>
    <mergeCell ref="B39:D39"/>
    <mergeCell ref="B23:F23"/>
    <mergeCell ref="B24:F24"/>
    <mergeCell ref="A28:B28"/>
    <mergeCell ref="A52:B52"/>
    <mergeCell ref="A27:B27"/>
    <mergeCell ref="A65:B65"/>
    <mergeCell ref="A66:B66"/>
  </mergeCells>
  <conditionalFormatting sqref="B12:B18">
    <cfRule type="cellIs" dxfId="3" priority="5" operator="equal">
      <formula>"""NOT POPULATED)"</formula>
    </cfRule>
  </conditionalFormatting>
  <conditionalFormatting sqref="B12:B17">
    <cfRule type="cellIs" dxfId="2" priority="4" operator="equal">
      <formula>"""NOT POPULATED"""</formula>
    </cfRule>
  </conditionalFormatting>
  <conditionalFormatting sqref="B107">
    <cfRule type="cellIs" dxfId="1" priority="1" operator="equal">
      <formula>0</formula>
    </cfRule>
    <cfRule type="cellIs" dxfId="0" priority="2" operator="equal">
      <formula>0</formula>
    </cfRule>
  </conditionalFormatting>
  <dataValidations count="10">
    <dataValidation type="list" errorStyle="information" allowBlank="1" showInputMessage="1" showErrorMessage="1" errorTitle="RefundSupplyType" error="Enter valid refund supply type" promptTitle="RefundSupplyType" prompt="Enter Refund Supply Type" sqref="H58 A115 H98">
      <formula1>#REF!</formula1>
    </dataValidation>
    <dataValidation type="list" allowBlank="1" showInputMessage="1" showErrorMessage="1" sqref="B108">
      <formula1>When_Charge_Is_Payable</formula1>
    </dataValidation>
    <dataValidation errorStyle="information" allowBlank="1" showInputMessage="1" showErrorMessage="1" errorTitle="ConnectionType" error="Enter valid Connection Type" sqref="B18"/>
    <dataValidation type="list" allowBlank="1" showInputMessage="1" showErrorMessage="1" sqref="B16">
      <formula1>Connection_Type</formula1>
    </dataValidation>
    <dataValidation type="list" allowBlank="1" showInputMessage="1" showErrorMessage="1" sqref="B80:F80 B41:F41">
      <formula1>Use_Type</formula1>
    </dataValidation>
    <dataValidation type="list" allowBlank="1" showInputMessage="1" showErrorMessage="1" sqref="B79:F79 B40:F40">
      <formula1>Sewerage</formula1>
    </dataValidation>
    <dataValidation type="list" allowBlank="1" showInputMessage="1" showErrorMessage="1" sqref="B19">
      <formula1>IC_Notice_Type</formula1>
    </dataValidation>
    <dataValidation type="list" allowBlank="1" showInputMessage="1" showErrorMessage="1" sqref="B110">
      <formula1>Notes</formula1>
    </dataValidation>
    <dataValidation type="list" allowBlank="1" showInputMessage="1" showErrorMessage="1" sqref="B13">
      <formula1>Development_Proposal</formula1>
    </dataValidation>
    <dataValidation type="list" allowBlank="1" showInputMessage="1" showErrorMessage="1" sqref="E16:E17">
      <formula1>$E$23:$E$29</formula1>
    </dataValidation>
  </dataValidations>
  <pageMargins left="0.70866141732283472" right="0.70866141732283472" top="0.74803149606299213" bottom="0.74803149606299213" header="0.31496062992125984" footer="0.31496062992125984"/>
  <pageSetup paperSize="8" scale="62" orientation="portrait" r:id="rId1"/>
  <headerFooter>
    <oddFooter>&amp;CCONFIDENTIAL DRAFT
Not for disclosure – the disclosure of this document would prejudice or adversely affect Unitywater’s commercial, financial or business affairs.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21"/>
  <sheetViews>
    <sheetView workbookViewId="0">
      <selection activeCell="C9" sqref="C9"/>
    </sheetView>
  </sheetViews>
  <sheetFormatPr defaultColWidth="9.140625" defaultRowHeight="15" x14ac:dyDescent="0.25"/>
  <cols>
    <col min="1" max="1" width="20.140625" style="4" bestFit="1" customWidth="1"/>
    <col min="2" max="2" width="19.7109375" style="4" customWidth="1"/>
    <col min="3" max="3" width="39.85546875" style="4" bestFit="1" customWidth="1"/>
    <col min="4" max="4" width="46.140625" style="4" customWidth="1"/>
    <col min="5" max="5" width="10.28515625" style="4" customWidth="1"/>
    <col min="6" max="6" width="8.7109375" style="4" customWidth="1"/>
    <col min="7" max="7" width="10.28515625" style="4" customWidth="1"/>
    <col min="8" max="8" width="9.140625" style="4" customWidth="1"/>
    <col min="9" max="9" width="9.140625" style="4"/>
    <col min="10" max="10" width="11" style="4" customWidth="1"/>
    <col min="11" max="16384" width="9.140625" style="4"/>
  </cols>
  <sheetData>
    <row r="1" spans="1:17" s="5" customFormat="1" x14ac:dyDescent="0.25">
      <c r="A1" s="8" t="s">
        <v>59</v>
      </c>
      <c r="B1" s="8" t="s">
        <v>23</v>
      </c>
      <c r="C1" s="8" t="s">
        <v>25</v>
      </c>
      <c r="D1" s="8" t="s">
        <v>26</v>
      </c>
      <c r="E1" s="8"/>
      <c r="F1" s="8"/>
      <c r="G1" s="8"/>
      <c r="H1" s="8"/>
      <c r="I1" s="2"/>
      <c r="J1" s="35"/>
      <c r="K1" s="2"/>
      <c r="L1" s="2"/>
      <c r="M1" s="2"/>
      <c r="N1" s="1"/>
      <c r="O1" s="1"/>
      <c r="P1" s="1"/>
      <c r="Q1" s="1"/>
    </row>
    <row r="2" spans="1:17" ht="15" customHeight="1" x14ac:dyDescent="0.25">
      <c r="A2" s="9" t="s">
        <v>60</v>
      </c>
      <c r="B2" s="9" t="s">
        <v>21</v>
      </c>
      <c r="C2" s="9" t="s">
        <v>31</v>
      </c>
      <c r="D2" s="9" t="s">
        <v>27</v>
      </c>
      <c r="E2" s="9"/>
      <c r="F2" s="9"/>
      <c r="G2" s="9"/>
      <c r="H2" s="9"/>
      <c r="I2" s="14"/>
      <c r="J2" s="14"/>
      <c r="K2" s="14"/>
      <c r="L2" s="14"/>
      <c r="M2" s="14"/>
      <c r="N2" s="14"/>
      <c r="O2" s="14"/>
      <c r="P2" s="14"/>
      <c r="Q2" s="14"/>
    </row>
    <row r="3" spans="1:17" x14ac:dyDescent="0.25">
      <c r="A3" s="9" t="s">
        <v>61</v>
      </c>
      <c r="B3" s="9" t="s">
        <v>20</v>
      </c>
      <c r="C3" s="9" t="s">
        <v>55</v>
      </c>
      <c r="D3" s="9" t="s">
        <v>28</v>
      </c>
      <c r="E3" s="9"/>
      <c r="F3" s="9"/>
      <c r="G3" s="9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x14ac:dyDescent="0.25">
      <c r="A4" s="9" t="s">
        <v>51</v>
      </c>
      <c r="B4" s="9" t="s">
        <v>22</v>
      </c>
      <c r="C4" s="9"/>
      <c r="D4" s="9"/>
      <c r="E4" s="9"/>
      <c r="F4" s="9"/>
      <c r="G4" s="9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x14ac:dyDescent="0.25">
      <c r="A5" s="9" t="s">
        <v>50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7" x14ac:dyDescent="0.25">
      <c r="A6" s="9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7" x14ac:dyDescent="0.25">
      <c r="A7" s="9" t="s">
        <v>47</v>
      </c>
      <c r="B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7" x14ac:dyDescent="0.25">
      <c r="A8" s="9" t="s">
        <v>48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7" x14ac:dyDescent="0.25">
      <c r="A9" s="9" t="s">
        <v>52</v>
      </c>
      <c r="B9" s="9"/>
      <c r="C9" s="9"/>
      <c r="D9" s="9"/>
      <c r="E9" s="9"/>
      <c r="F9" s="9"/>
      <c r="G9" s="9"/>
      <c r="I9" s="9"/>
      <c r="J9" s="9"/>
      <c r="K9" s="9"/>
      <c r="L9" s="9"/>
      <c r="M9" s="9"/>
      <c r="N9" s="9"/>
      <c r="O9" s="9"/>
    </row>
    <row r="10" spans="1:17" x14ac:dyDescent="0.25">
      <c r="A10" s="9" t="s">
        <v>62</v>
      </c>
      <c r="B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7" x14ac:dyDescent="0.25">
      <c r="A11" s="9" t="s">
        <v>49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7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7" x14ac:dyDescent="0.25">
      <c r="A13" s="9"/>
      <c r="B13" s="9"/>
      <c r="D13" s="9"/>
      <c r="E13" s="9"/>
      <c r="F13" s="9"/>
      <c r="G13" s="9"/>
      <c r="H13" s="14"/>
      <c r="I13" s="9"/>
      <c r="J13" s="9"/>
      <c r="K13" s="9"/>
      <c r="L13" s="9"/>
      <c r="M13" s="9"/>
      <c r="N13" s="9"/>
      <c r="O13" s="9"/>
    </row>
    <row r="14" spans="1:17" x14ac:dyDescent="0.25">
      <c r="A14" s="34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7" x14ac:dyDescent="0.25">
      <c r="A15" s="9"/>
      <c r="B15" s="9"/>
      <c r="C15" s="9"/>
      <c r="D15" s="9"/>
      <c r="E15" s="9"/>
      <c r="F15" s="9"/>
      <c r="H15" s="9"/>
      <c r="I15" s="9"/>
      <c r="J15" s="9"/>
      <c r="K15" s="9"/>
      <c r="L15" s="9"/>
      <c r="M15" s="9"/>
      <c r="N15" s="9"/>
      <c r="O15" s="9"/>
    </row>
    <row r="16" spans="1:17" x14ac:dyDescent="0.25">
      <c r="A16" s="9"/>
      <c r="B16" s="9"/>
      <c r="C16" s="9"/>
      <c r="D16" s="9"/>
      <c r="E16" s="9"/>
      <c r="F16" s="9"/>
      <c r="H16" s="9"/>
      <c r="I16" s="9"/>
      <c r="J16" s="9"/>
      <c r="K16" s="9"/>
      <c r="L16" s="9"/>
      <c r="M16" s="9"/>
      <c r="N16" s="9"/>
      <c r="O16" s="9"/>
    </row>
    <row r="17" spans="1:15" x14ac:dyDescent="0.25">
      <c r="A17" s="9"/>
      <c r="B17" s="9"/>
      <c r="C17" s="9"/>
      <c r="D17" s="9"/>
      <c r="E17" s="9"/>
      <c r="F17" s="9"/>
      <c r="H17" s="9"/>
      <c r="I17" s="9"/>
      <c r="J17" s="9"/>
      <c r="K17" s="9"/>
      <c r="L17" s="9"/>
      <c r="M17" s="9"/>
      <c r="N17" s="9"/>
      <c r="O17" s="9"/>
    </row>
    <row r="18" spans="1:15" x14ac:dyDescent="0.25">
      <c r="A18" s="9"/>
      <c r="B18" s="9"/>
      <c r="C18" s="8"/>
      <c r="D18" s="8"/>
      <c r="E18" s="8"/>
      <c r="F18" s="8"/>
      <c r="G18" s="8"/>
      <c r="H18" s="8"/>
      <c r="I18" s="9"/>
      <c r="J18" s="9"/>
      <c r="K18" s="9"/>
      <c r="L18" s="9"/>
      <c r="M18" s="9"/>
      <c r="N18" s="9"/>
      <c r="O18" s="9"/>
    </row>
    <row r="19" spans="1:15" x14ac:dyDescent="0.25">
      <c r="C19" s="32"/>
      <c r="D19" s="9"/>
      <c r="E19" s="9"/>
      <c r="F19" s="32"/>
      <c r="G19" s="9"/>
      <c r="H19" s="9"/>
      <c r="I19" s="9"/>
      <c r="J19" s="9"/>
      <c r="K19" s="9"/>
      <c r="L19" s="9"/>
      <c r="M19" s="9"/>
      <c r="N19" s="9"/>
      <c r="O19" s="9"/>
    </row>
    <row r="20" spans="1:15" x14ac:dyDescent="0.25">
      <c r="C20" s="32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x14ac:dyDescent="0.25">
      <c r="C21" s="32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x14ac:dyDescent="0.25">
      <c r="C22" s="38"/>
      <c r="D22" s="9"/>
      <c r="E22" s="9"/>
      <c r="F22" s="9"/>
      <c r="G22" s="9"/>
      <c r="I22" s="9"/>
      <c r="J22" s="9"/>
      <c r="K22" s="9"/>
      <c r="L22" s="9"/>
      <c r="M22" s="9"/>
      <c r="N22" s="9"/>
      <c r="O22" s="9"/>
    </row>
    <row r="23" spans="1:15" x14ac:dyDescent="0.25">
      <c r="C23" s="3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x14ac:dyDescent="0.25">
      <c r="C24" s="3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x14ac:dyDescent="0.25">
      <c r="C25" s="3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x14ac:dyDescent="0.25">
      <c r="C26" s="3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x14ac:dyDescent="0.2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x14ac:dyDescent="0.25">
      <c r="D29" s="9"/>
      <c r="E29" s="9"/>
      <c r="F29" s="9"/>
      <c r="G29" s="9"/>
      <c r="H29" s="9"/>
    </row>
    <row r="30" spans="1:15" x14ac:dyDescent="0.25">
      <c r="C30" s="9"/>
      <c r="D30" s="9"/>
      <c r="E30" s="9"/>
      <c r="F30" s="9"/>
      <c r="G30" s="9"/>
      <c r="H30" s="9"/>
    </row>
    <row r="31" spans="1:15" x14ac:dyDescent="0.25">
      <c r="C31" s="9"/>
      <c r="D31" s="9"/>
      <c r="E31" s="9"/>
      <c r="F31" s="9"/>
      <c r="G31" s="9"/>
      <c r="H31" s="9"/>
    </row>
    <row r="32" spans="1:15" x14ac:dyDescent="0.25">
      <c r="C32" s="8"/>
      <c r="D32" s="9"/>
      <c r="E32" s="9"/>
      <c r="F32" s="9"/>
      <c r="G32" s="9"/>
      <c r="H32" s="9"/>
    </row>
    <row r="33" spans="3:8" x14ac:dyDescent="0.25">
      <c r="C33" s="9"/>
      <c r="D33" s="9"/>
      <c r="E33" s="9"/>
      <c r="F33" s="9"/>
      <c r="G33" s="9"/>
      <c r="H33" s="9"/>
    </row>
    <row r="34" spans="3:8" x14ac:dyDescent="0.25">
      <c r="C34" s="9"/>
      <c r="D34" s="9"/>
      <c r="E34" s="9"/>
      <c r="F34" s="9"/>
      <c r="G34" s="9"/>
      <c r="H34" s="9"/>
    </row>
    <row r="35" spans="3:8" x14ac:dyDescent="0.25">
      <c r="C35" s="9"/>
      <c r="D35" s="9"/>
      <c r="E35" s="9"/>
      <c r="F35" s="9"/>
      <c r="G35" s="9"/>
      <c r="H35" s="9"/>
    </row>
    <row r="36" spans="3:8" x14ac:dyDescent="0.25">
      <c r="C36" s="9"/>
      <c r="D36" s="9"/>
      <c r="E36" s="9"/>
      <c r="F36" s="9"/>
      <c r="G36" s="9"/>
      <c r="H36" s="9"/>
    </row>
    <row r="37" spans="3:8" x14ac:dyDescent="0.25">
      <c r="C37" s="9"/>
      <c r="D37" s="9"/>
      <c r="E37" s="9"/>
      <c r="F37" s="9"/>
      <c r="G37" s="9"/>
      <c r="H37" s="9"/>
    </row>
    <row r="38" spans="3:8" x14ac:dyDescent="0.25">
      <c r="C38" s="9"/>
      <c r="D38" s="9"/>
      <c r="E38" s="9"/>
      <c r="F38" s="9"/>
      <c r="G38" s="9"/>
      <c r="H38" s="9"/>
    </row>
    <row r="39" spans="3:8" x14ac:dyDescent="0.25">
      <c r="C39" s="9"/>
      <c r="D39" s="9"/>
      <c r="E39" s="9"/>
      <c r="F39" s="9"/>
      <c r="G39" s="9"/>
      <c r="H39" s="9"/>
    </row>
    <row r="40" spans="3:8" x14ac:dyDescent="0.25">
      <c r="C40" s="9"/>
      <c r="D40" s="9"/>
      <c r="E40" s="9"/>
      <c r="F40" s="9"/>
      <c r="G40" s="9"/>
      <c r="H40" s="9"/>
    </row>
    <row r="41" spans="3:8" x14ac:dyDescent="0.25">
      <c r="C41" s="9"/>
      <c r="D41" s="9"/>
      <c r="E41" s="9"/>
      <c r="F41" s="9"/>
      <c r="G41" s="9"/>
      <c r="H41" s="9"/>
    </row>
    <row r="42" spans="3:8" x14ac:dyDescent="0.25">
      <c r="C42" s="9"/>
      <c r="D42" s="9"/>
      <c r="E42" s="9"/>
      <c r="F42" s="9"/>
      <c r="G42" s="9"/>
      <c r="H42" s="9"/>
    </row>
    <row r="43" spans="3:8" x14ac:dyDescent="0.25">
      <c r="C43" s="9"/>
      <c r="D43" s="9"/>
      <c r="E43" s="9"/>
      <c r="F43" s="9"/>
      <c r="G43" s="9"/>
      <c r="H43" s="9"/>
    </row>
    <row r="44" spans="3:8" x14ac:dyDescent="0.25">
      <c r="C44" s="9"/>
      <c r="D44" s="9"/>
      <c r="E44" s="9"/>
      <c r="F44" s="9"/>
      <c r="G44" s="9"/>
      <c r="H44" s="9"/>
    </row>
    <row r="45" spans="3:8" x14ac:dyDescent="0.25">
      <c r="C45" s="9"/>
      <c r="D45" s="9"/>
      <c r="E45" s="9"/>
      <c r="F45" s="9"/>
      <c r="G45" s="9"/>
      <c r="H45" s="9"/>
    </row>
    <row r="46" spans="3:8" x14ac:dyDescent="0.25">
      <c r="C46" s="9"/>
      <c r="D46" s="9"/>
      <c r="E46" s="9"/>
      <c r="F46" s="9"/>
      <c r="G46" s="9"/>
      <c r="H46" s="9"/>
    </row>
    <row r="47" spans="3:8" x14ac:dyDescent="0.25">
      <c r="C47" s="9"/>
      <c r="D47" s="9"/>
      <c r="E47" s="9"/>
      <c r="F47" s="9"/>
      <c r="G47" s="9"/>
      <c r="H47" s="9"/>
    </row>
    <row r="48" spans="3:8" x14ac:dyDescent="0.25">
      <c r="C48" s="9"/>
      <c r="D48" s="9"/>
      <c r="E48" s="9"/>
      <c r="F48" s="9"/>
      <c r="G48" s="9"/>
      <c r="H48" s="9"/>
    </row>
    <row r="49" spans="3:8" x14ac:dyDescent="0.25">
      <c r="C49" s="9"/>
      <c r="D49" s="9"/>
      <c r="E49" s="9"/>
      <c r="F49" s="9"/>
      <c r="G49" s="9"/>
      <c r="H49" s="9"/>
    </row>
    <row r="50" spans="3:8" x14ac:dyDescent="0.25">
      <c r="C50" s="9"/>
      <c r="D50" s="9"/>
      <c r="E50" s="9"/>
      <c r="F50" s="9"/>
      <c r="G50" s="9"/>
      <c r="H50" s="9"/>
    </row>
    <row r="51" spans="3:8" x14ac:dyDescent="0.25">
      <c r="D51" s="9"/>
      <c r="E51" s="9"/>
      <c r="F51" s="9"/>
      <c r="G51" s="9"/>
      <c r="H51" s="9"/>
    </row>
    <row r="52" spans="3:8" x14ac:dyDescent="0.25">
      <c r="D52" s="9"/>
      <c r="E52" s="9"/>
      <c r="F52" s="9"/>
      <c r="G52" s="9"/>
      <c r="H52" s="9"/>
    </row>
    <row r="53" spans="3:8" x14ac:dyDescent="0.25">
      <c r="D53" s="9"/>
      <c r="E53" s="9"/>
      <c r="F53" s="9"/>
      <c r="G53" s="9"/>
      <c r="H53" s="9"/>
    </row>
    <row r="54" spans="3:8" x14ac:dyDescent="0.25">
      <c r="D54" s="9"/>
      <c r="E54" s="9"/>
      <c r="F54" s="9"/>
      <c r="G54" s="9"/>
      <c r="H54" s="9"/>
    </row>
    <row r="55" spans="3:8" x14ac:dyDescent="0.25">
      <c r="D55" s="9"/>
      <c r="E55" s="9"/>
      <c r="F55" s="9"/>
      <c r="G55" s="9"/>
      <c r="H55" s="9"/>
    </row>
    <row r="56" spans="3:8" x14ac:dyDescent="0.25">
      <c r="D56" s="9"/>
      <c r="E56" s="9"/>
      <c r="F56" s="9"/>
      <c r="G56" s="9"/>
      <c r="H56" s="9"/>
    </row>
    <row r="57" spans="3:8" x14ac:dyDescent="0.25">
      <c r="D57" s="9"/>
      <c r="E57" s="9"/>
      <c r="F57" s="9"/>
      <c r="G57" s="9"/>
      <c r="H57" s="9"/>
    </row>
    <row r="58" spans="3:8" x14ac:dyDescent="0.25">
      <c r="D58" s="9"/>
      <c r="E58" s="9"/>
      <c r="F58" s="9"/>
      <c r="G58" s="9"/>
      <c r="H58" s="9"/>
    </row>
    <row r="59" spans="3:8" x14ac:dyDescent="0.25">
      <c r="D59" s="9"/>
      <c r="E59" s="9"/>
      <c r="F59" s="9"/>
      <c r="G59" s="9"/>
      <c r="H59" s="9"/>
    </row>
    <row r="60" spans="3:8" x14ac:dyDescent="0.25">
      <c r="D60" s="9"/>
      <c r="E60" s="9"/>
      <c r="F60" s="9"/>
      <c r="G60" s="9"/>
      <c r="H60" s="9"/>
    </row>
    <row r="61" spans="3:8" x14ac:dyDescent="0.25">
      <c r="D61" s="9"/>
      <c r="E61" s="9"/>
      <c r="F61" s="9"/>
      <c r="G61" s="9"/>
      <c r="H61" s="9"/>
    </row>
    <row r="62" spans="3:8" x14ac:dyDescent="0.25">
      <c r="D62" s="9"/>
      <c r="E62" s="9"/>
      <c r="F62" s="9"/>
      <c r="G62" s="9"/>
      <c r="H62" s="9"/>
    </row>
    <row r="63" spans="3:8" x14ac:dyDescent="0.25">
      <c r="D63" s="9"/>
      <c r="E63" s="9"/>
      <c r="F63" s="9"/>
      <c r="G63" s="9"/>
      <c r="H63" s="9"/>
    </row>
    <row r="64" spans="3:8" x14ac:dyDescent="0.25">
      <c r="D64" s="9"/>
      <c r="E64" s="9"/>
      <c r="F64" s="9"/>
      <c r="G64" s="9"/>
      <c r="H64" s="9"/>
    </row>
    <row r="65" spans="4:8" x14ac:dyDescent="0.25">
      <c r="D65" s="9"/>
      <c r="E65" s="9"/>
      <c r="F65" s="9"/>
      <c r="G65" s="9"/>
      <c r="H65" s="9"/>
    </row>
    <row r="66" spans="4:8" x14ac:dyDescent="0.25">
      <c r="D66" s="9"/>
      <c r="E66" s="9"/>
      <c r="F66" s="9"/>
      <c r="G66" s="9"/>
      <c r="H66" s="9"/>
    </row>
    <row r="67" spans="4:8" x14ac:dyDescent="0.25">
      <c r="D67" s="9"/>
      <c r="E67" s="9"/>
      <c r="F67" s="9"/>
      <c r="G67" s="9"/>
      <c r="H67" s="9"/>
    </row>
    <row r="68" spans="4:8" x14ac:dyDescent="0.25">
      <c r="D68" s="9"/>
      <c r="E68" s="9"/>
      <c r="F68" s="9"/>
      <c r="G68" s="9"/>
      <c r="H68" s="9"/>
    </row>
    <row r="69" spans="4:8" x14ac:dyDescent="0.25">
      <c r="D69" s="9"/>
      <c r="E69" s="9"/>
      <c r="F69" s="9"/>
      <c r="G69" s="9"/>
      <c r="H69" s="9"/>
    </row>
    <row r="70" spans="4:8" x14ac:dyDescent="0.25">
      <c r="D70" s="9"/>
      <c r="E70" s="9"/>
      <c r="F70" s="9"/>
      <c r="G70" s="9"/>
      <c r="H70" s="9"/>
    </row>
    <row r="71" spans="4:8" x14ac:dyDescent="0.25">
      <c r="D71" s="9"/>
      <c r="E71" s="9"/>
      <c r="F71" s="9"/>
      <c r="G71" s="9"/>
      <c r="H71" s="9"/>
    </row>
    <row r="72" spans="4:8" x14ac:dyDescent="0.25">
      <c r="D72" s="9"/>
      <c r="E72" s="9"/>
      <c r="F72" s="9"/>
      <c r="G72" s="9"/>
      <c r="H72" s="9"/>
    </row>
    <row r="73" spans="4:8" x14ac:dyDescent="0.25">
      <c r="D73" s="9"/>
      <c r="E73" s="9"/>
      <c r="F73" s="9"/>
      <c r="G73" s="9"/>
      <c r="H73" s="9"/>
    </row>
    <row r="74" spans="4:8" x14ac:dyDescent="0.25">
      <c r="D74" s="9"/>
      <c r="E74" s="9"/>
      <c r="F74" s="9"/>
      <c r="G74" s="9"/>
      <c r="H74" s="9"/>
    </row>
    <row r="75" spans="4:8" x14ac:dyDescent="0.25">
      <c r="D75" s="9"/>
      <c r="E75" s="9"/>
      <c r="F75" s="9"/>
      <c r="G75" s="9"/>
      <c r="H75" s="9"/>
    </row>
    <row r="76" spans="4:8" x14ac:dyDescent="0.25">
      <c r="D76" s="9"/>
      <c r="E76" s="9"/>
      <c r="F76" s="9"/>
      <c r="G76" s="9"/>
      <c r="H76" s="9"/>
    </row>
    <row r="77" spans="4:8" x14ac:dyDescent="0.25">
      <c r="D77" s="9"/>
      <c r="E77" s="9"/>
      <c r="F77" s="9"/>
      <c r="G77" s="9"/>
      <c r="H77" s="9"/>
    </row>
    <row r="78" spans="4:8" x14ac:dyDescent="0.25">
      <c r="D78" s="9"/>
      <c r="E78" s="9"/>
      <c r="F78" s="9"/>
      <c r="G78" s="9"/>
      <c r="H78" s="9"/>
    </row>
    <row r="79" spans="4:8" x14ac:dyDescent="0.25">
      <c r="D79" s="9"/>
      <c r="E79" s="9"/>
      <c r="F79" s="9"/>
      <c r="G79" s="9"/>
      <c r="H79" s="9"/>
    </row>
    <row r="80" spans="4:8" x14ac:dyDescent="0.25">
      <c r="D80" s="9"/>
      <c r="E80" s="9"/>
      <c r="F80" s="9"/>
      <c r="G80" s="9"/>
      <c r="H80" s="9"/>
    </row>
    <row r="81" spans="4:8" x14ac:dyDescent="0.25">
      <c r="D81" s="9"/>
      <c r="E81" s="9"/>
      <c r="F81" s="9"/>
      <c r="G81" s="9"/>
      <c r="H81" s="9"/>
    </row>
    <row r="82" spans="4:8" x14ac:dyDescent="0.25">
      <c r="D82" s="9"/>
      <c r="E82" s="9"/>
      <c r="F82" s="9"/>
      <c r="G82" s="9"/>
      <c r="H82" s="9"/>
    </row>
    <row r="83" spans="4:8" x14ac:dyDescent="0.25">
      <c r="D83" s="9"/>
      <c r="E83" s="9"/>
      <c r="F83" s="9"/>
      <c r="G83" s="9"/>
      <c r="H83" s="9"/>
    </row>
    <row r="84" spans="4:8" x14ac:dyDescent="0.25">
      <c r="D84" s="9"/>
      <c r="E84" s="9"/>
      <c r="F84" s="9"/>
      <c r="G84" s="9"/>
      <c r="H84" s="9"/>
    </row>
    <row r="85" spans="4:8" x14ac:dyDescent="0.25">
      <c r="D85" s="9"/>
      <c r="E85" s="9"/>
      <c r="F85" s="9"/>
      <c r="G85" s="9"/>
      <c r="H85" s="9"/>
    </row>
    <row r="86" spans="4:8" x14ac:dyDescent="0.25">
      <c r="D86" s="9"/>
      <c r="E86" s="9"/>
      <c r="F86" s="9"/>
      <c r="G86" s="9"/>
      <c r="H86" s="9"/>
    </row>
    <row r="87" spans="4:8" x14ac:dyDescent="0.25">
      <c r="D87" s="9"/>
      <c r="E87" s="9"/>
      <c r="F87" s="9"/>
      <c r="G87" s="9"/>
      <c r="H87" s="9"/>
    </row>
    <row r="88" spans="4:8" x14ac:dyDescent="0.25">
      <c r="D88" s="9"/>
      <c r="E88" s="9"/>
      <c r="F88" s="9"/>
      <c r="G88" s="9"/>
      <c r="H88" s="9"/>
    </row>
    <row r="89" spans="4:8" x14ac:dyDescent="0.25">
      <c r="D89" s="9"/>
      <c r="E89" s="9"/>
      <c r="F89" s="9"/>
      <c r="G89" s="9"/>
      <c r="H89" s="9"/>
    </row>
    <row r="90" spans="4:8" x14ac:dyDescent="0.25">
      <c r="D90" s="9"/>
      <c r="E90" s="9"/>
      <c r="F90" s="9"/>
      <c r="G90" s="9"/>
      <c r="H90" s="9"/>
    </row>
    <row r="91" spans="4:8" x14ac:dyDescent="0.25">
      <c r="D91" s="9"/>
      <c r="E91" s="9"/>
      <c r="F91" s="9"/>
      <c r="G91" s="9"/>
      <c r="H91" s="9"/>
    </row>
    <row r="92" spans="4:8" x14ac:dyDescent="0.25">
      <c r="D92" s="9"/>
      <c r="E92" s="9"/>
      <c r="F92" s="9"/>
      <c r="G92" s="9"/>
      <c r="H92" s="9"/>
    </row>
    <row r="93" spans="4:8" x14ac:dyDescent="0.25">
      <c r="D93" s="9"/>
      <c r="E93" s="9"/>
      <c r="F93" s="9"/>
      <c r="G93" s="9"/>
      <c r="H93" s="9"/>
    </row>
    <row r="94" spans="4:8" x14ac:dyDescent="0.25">
      <c r="D94" s="9"/>
      <c r="E94" s="9"/>
      <c r="F94" s="9"/>
      <c r="G94" s="9"/>
      <c r="H94" s="9"/>
    </row>
    <row r="95" spans="4:8" x14ac:dyDescent="0.25">
      <c r="D95" s="9"/>
      <c r="E95" s="9"/>
      <c r="F95" s="9"/>
      <c r="G95" s="9"/>
      <c r="H95" s="9"/>
    </row>
    <row r="96" spans="4:8" x14ac:dyDescent="0.25">
      <c r="D96" s="9"/>
      <c r="E96" s="9"/>
      <c r="F96" s="9"/>
      <c r="G96" s="9"/>
      <c r="H96" s="9"/>
    </row>
    <row r="97" spans="4:8" x14ac:dyDescent="0.25">
      <c r="D97" s="9"/>
      <c r="E97" s="9"/>
      <c r="F97" s="9"/>
      <c r="G97" s="9"/>
      <c r="H97" s="9"/>
    </row>
    <row r="98" spans="4:8" x14ac:dyDescent="0.25">
      <c r="D98" s="9"/>
      <c r="E98" s="9"/>
      <c r="F98" s="9"/>
      <c r="G98" s="9"/>
      <c r="H98" s="9"/>
    </row>
    <row r="99" spans="4:8" x14ac:dyDescent="0.25">
      <c r="D99" s="9"/>
      <c r="E99" s="9"/>
      <c r="F99" s="9"/>
      <c r="G99" s="9"/>
      <c r="H99" s="9"/>
    </row>
    <row r="100" spans="4:8" x14ac:dyDescent="0.25">
      <c r="D100" s="9"/>
      <c r="E100" s="9"/>
      <c r="F100" s="9"/>
      <c r="G100" s="9"/>
      <c r="H100" s="9"/>
    </row>
    <row r="101" spans="4:8" x14ac:dyDescent="0.25">
      <c r="D101" s="9"/>
      <c r="E101" s="9"/>
      <c r="F101" s="9"/>
      <c r="G101" s="9"/>
      <c r="H101" s="9"/>
    </row>
    <row r="102" spans="4:8" x14ac:dyDescent="0.25">
      <c r="D102" s="9"/>
      <c r="E102" s="9"/>
      <c r="F102" s="9"/>
      <c r="G102" s="9"/>
      <c r="H102" s="9"/>
    </row>
    <row r="103" spans="4:8" x14ac:dyDescent="0.25">
      <c r="D103" s="9"/>
      <c r="E103" s="9"/>
      <c r="F103" s="9"/>
      <c r="G103" s="9"/>
      <c r="H103" s="9"/>
    </row>
    <row r="104" spans="4:8" x14ac:dyDescent="0.25">
      <c r="D104" s="9"/>
      <c r="E104" s="9"/>
      <c r="F104" s="9"/>
      <c r="G104" s="9"/>
      <c r="H104" s="8"/>
    </row>
    <row r="105" spans="4:8" x14ac:dyDescent="0.25">
      <c r="D105" s="9"/>
      <c r="E105" s="9"/>
      <c r="F105" s="9"/>
      <c r="G105" s="9"/>
      <c r="H105" s="9"/>
    </row>
    <row r="106" spans="4:8" x14ac:dyDescent="0.25">
      <c r="D106" s="9"/>
      <c r="E106" s="9"/>
      <c r="F106" s="9"/>
      <c r="G106" s="9"/>
      <c r="H106" s="9"/>
    </row>
    <row r="107" spans="4:8" x14ac:dyDescent="0.25">
      <c r="D107" s="9"/>
      <c r="E107" s="9"/>
      <c r="F107" s="9"/>
      <c r="G107" s="9"/>
      <c r="H107" s="9"/>
    </row>
    <row r="108" spans="4:8" x14ac:dyDescent="0.25">
      <c r="D108" s="9"/>
      <c r="E108" s="9"/>
      <c r="F108" s="9"/>
      <c r="G108" s="9"/>
      <c r="H108" s="9"/>
    </row>
    <row r="109" spans="4:8" x14ac:dyDescent="0.25">
      <c r="D109" s="9"/>
      <c r="E109" s="9"/>
      <c r="F109" s="9"/>
      <c r="G109" s="9"/>
      <c r="H109" s="8"/>
    </row>
    <row r="110" spans="4:8" x14ac:dyDescent="0.25">
      <c r="D110" s="9"/>
      <c r="E110" s="9"/>
      <c r="F110" s="9"/>
      <c r="G110" s="9"/>
      <c r="H110" s="9"/>
    </row>
    <row r="111" spans="4:8" x14ac:dyDescent="0.25">
      <c r="D111" s="9"/>
      <c r="E111" s="9"/>
      <c r="F111" s="9"/>
      <c r="G111" s="9"/>
      <c r="H111" s="9"/>
    </row>
    <row r="112" spans="4:8" x14ac:dyDescent="0.25">
      <c r="D112" s="9"/>
      <c r="E112" s="9"/>
      <c r="F112" s="9"/>
      <c r="H112" s="9"/>
    </row>
    <row r="113" spans="4:8" x14ac:dyDescent="0.25">
      <c r="D113" s="9"/>
      <c r="E113" s="9"/>
      <c r="F113" s="9"/>
      <c r="H113" s="9"/>
    </row>
    <row r="114" spans="4:8" x14ac:dyDescent="0.25">
      <c r="D114" s="9"/>
      <c r="E114" s="9"/>
      <c r="F114" s="9"/>
      <c r="H114" s="5"/>
    </row>
    <row r="115" spans="4:8" x14ac:dyDescent="0.25">
      <c r="D115" s="9"/>
      <c r="E115" s="9"/>
      <c r="F115" s="9"/>
      <c r="G115" s="9"/>
    </row>
    <row r="116" spans="4:8" x14ac:dyDescent="0.25">
      <c r="D116" s="9"/>
      <c r="E116" s="9"/>
      <c r="F116" s="9"/>
      <c r="G116" s="9"/>
      <c r="H116" s="36"/>
    </row>
    <row r="121" spans="4:8" ht="18" customHeight="1" x14ac:dyDescent="0.25"/>
  </sheetData>
  <dataValidations disablePrompts="1" count="1">
    <dataValidation type="list" allowBlank="1" showInputMessage="1" showErrorMessage="1" sqref="I1">
      <formula1>$D$11:$D$15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&amp;CCONFIDENTIAL DRAFT
Not for disclosure – the disclosure of this document would prejudice or adversely affect Unitywater’s commercial, financial or business affairs.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IC Calculation</vt:lpstr>
      <vt:lpstr>Data</vt:lpstr>
      <vt:lpstr>Connection_Type</vt:lpstr>
      <vt:lpstr>Development_Proposal</vt:lpstr>
      <vt:lpstr>IC_Notice_Type</vt:lpstr>
      <vt:lpstr>When_Charge_Is_Payable</vt:lpstr>
    </vt:vector>
  </TitlesOfParts>
  <Company>MSC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damien.barker</dc:creator>
  <cp:lastModifiedBy>Rebecca Marshall</cp:lastModifiedBy>
  <cp:lastPrinted>2018-02-16T02:07:31Z</cp:lastPrinted>
  <dcterms:created xsi:type="dcterms:W3CDTF">2011-05-16T04:34:44Z</dcterms:created>
  <dcterms:modified xsi:type="dcterms:W3CDTF">2018-02-28T02:47:44Z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A4654821</vt:lpwstr>
  </property>
  <property fmtid="{D5CDD505-2E9C-101B-9397-08002B2CF9AE}" pid="4" name="Objective-Title">
    <vt:lpwstr>ICN Calculator</vt:lpwstr>
  </property>
  <property fmtid="{D5CDD505-2E9C-101B-9397-08002B2CF9AE}" pid="5" name="Objective-Comment">
    <vt:lpwstr/>
  </property>
  <property fmtid="{D5CDD505-2E9C-101B-9397-08002B2CF9AE}" pid="6" name="Objective-CreationStamp">
    <vt:filetime>2017-09-17T23:42:07Z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2017-10-24T22:40:13Z</vt:filetime>
  </property>
  <property fmtid="{D5CDD505-2E9C-101B-9397-08002B2CF9AE}" pid="10" name="Objective-ModificationStamp">
    <vt:filetime>2017-10-24T22:40:13Z</vt:filetime>
  </property>
  <property fmtid="{D5CDD505-2E9C-101B-9397-08002B2CF9AE}" pid="11" name="Objective-Owner">
    <vt:lpwstr>Praveen Chand</vt:lpwstr>
  </property>
  <property fmtid="{D5CDD505-2E9C-101B-9397-08002B2CF9AE}" pid="12" name="Objective-Path">
    <vt:lpwstr>Unitywater Global Folder:01. Unitywater File Plan:Program and Project Management:Projects - Business Improvement:Investment Steering Committee Projects:C2375 Accreditation and Certification Project:06 Accreditation and Certification Project - [C2375_P7049</vt:lpwstr>
  </property>
  <property fmtid="{D5CDD505-2E9C-101B-9397-08002B2CF9AE}" pid="13" name="Objective-Parent">
    <vt:lpwstr>Module 2 Certifications Session -  05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1</vt:r8>
  </property>
  <property fmtid="{D5CDD505-2E9C-101B-9397-08002B2CF9AE}" pid="17" name="Objective-VersionComment">
    <vt:lpwstr>First version</vt:lpwstr>
  </property>
  <property fmtid="{D5CDD505-2E9C-101B-9397-08002B2CF9AE}" pid="18" name="Objective-FileNumber">
    <vt:lpwstr>F0155651</vt:lpwstr>
  </property>
  <property fmtid="{D5CDD505-2E9C-101B-9397-08002B2CF9AE}" pid="19" name="Objective-Classification">
    <vt:lpwstr>[Inherited - Unclassified]</vt:lpwstr>
  </property>
  <property fmtid="{D5CDD505-2E9C-101B-9397-08002B2CF9AE}" pid="20" name="Objective-Caveats">
    <vt:lpwstr/>
  </property>
  <property fmtid="{D5CDD505-2E9C-101B-9397-08002B2CF9AE}" pid="21" name="Objective-Physical Document Available [system]">
    <vt:lpwstr>No</vt:lpwstr>
  </property>
  <property fmtid="{D5CDD505-2E9C-101B-9397-08002B2CF9AE}" pid="22" name="Objective-Vital Record [system]">
    <vt:lpwstr>No</vt:lpwstr>
  </property>
  <property fmtid="{D5CDD505-2E9C-101B-9397-08002B2CF9AE}" pid="23" name="Objective-Connect Creator [system]">
    <vt:lpwstr/>
  </property>
</Properties>
</file>